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em I" sheetId="19" r:id="rId1"/>
    <sheet name="Sem II" sheetId="30" r:id="rId2"/>
    <sheet name="Sem III" sheetId="31" r:id="rId3"/>
    <sheet name="Sem IV" sheetId="32" r:id="rId4"/>
  </sheets>
  <definedNames>
    <definedName name="_xlnm.Print_Area" localSheetId="0">'Sem I'!$A$1:$N$47</definedName>
    <definedName name="_xlnm.Print_Area" localSheetId="1">'Sem II'!$A$1:$O$42</definedName>
    <definedName name="_xlnm.Print_Area" localSheetId="2">'Sem III'!$A$1:$O$43</definedName>
    <definedName name="_xlnm.Print_Area" localSheetId="3">'Sem IV'!$A$1:$N$44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2"/>
  <c r="D32"/>
  <c r="F19" i="30"/>
  <c r="K30" i="32"/>
  <c r="L30" s="1"/>
  <c r="K25"/>
  <c r="L25" s="1"/>
  <c r="K17"/>
  <c r="L17" s="1"/>
  <c r="L13"/>
  <c r="K11"/>
  <c r="L11" s="1"/>
  <c r="K12"/>
  <c r="L12" s="1"/>
  <c r="D31" i="31"/>
  <c r="K25"/>
  <c r="L25" s="1"/>
  <c r="K24"/>
  <c r="L24" s="1"/>
  <c r="N20"/>
  <c r="K17"/>
  <c r="L17" s="1"/>
  <c r="D29" i="30"/>
  <c r="D28"/>
  <c r="K26"/>
  <c r="L26" s="1"/>
  <c r="K25"/>
  <c r="L25" s="1"/>
  <c r="K24"/>
  <c r="L24" s="1"/>
  <c r="I19"/>
  <c r="H19"/>
  <c r="G19"/>
  <c r="I20"/>
  <c r="H20"/>
  <c r="G20"/>
  <c r="F20"/>
  <c r="E19"/>
  <c r="K17"/>
  <c r="L17" s="1"/>
  <c r="N20"/>
  <c r="M20"/>
  <c r="D29" i="19"/>
  <c r="L26"/>
  <c r="K26"/>
  <c r="K25"/>
  <c r="L25" s="1"/>
  <c r="K24"/>
  <c r="L24" s="1"/>
  <c r="K23"/>
  <c r="L23" s="1"/>
  <c r="K22"/>
  <c r="L22" s="1"/>
  <c r="K21"/>
  <c r="L21" s="1"/>
  <c r="D28"/>
  <c r="N19"/>
  <c r="M19"/>
  <c r="E18"/>
  <c r="I19"/>
  <c r="I18"/>
  <c r="H19"/>
  <c r="H18"/>
  <c r="G19"/>
  <c r="G18"/>
  <c r="F19"/>
  <c r="F18"/>
  <c r="K16"/>
  <c r="L16" s="1"/>
  <c r="K15" i="32" l="1"/>
  <c r="L15" s="1"/>
  <c r="K9"/>
  <c r="K23"/>
  <c r="L23" s="1"/>
  <c r="K22" i="31"/>
  <c r="L22" s="1"/>
  <c r="K23"/>
  <c r="L23" s="1"/>
  <c r="K23" i="30"/>
  <c r="L23" s="1"/>
  <c r="D33" i="32"/>
  <c r="K22"/>
  <c r="L22" s="1"/>
  <c r="N20"/>
  <c r="M20"/>
  <c r="I20"/>
  <c r="H20"/>
  <c r="G20"/>
  <c r="F20"/>
  <c r="I19"/>
  <c r="H19"/>
  <c r="G19"/>
  <c r="F19"/>
  <c r="E19"/>
  <c r="K10"/>
  <c r="L10" s="1"/>
  <c r="D30" i="31"/>
  <c r="D29"/>
  <c r="O20"/>
  <c r="M20"/>
  <c r="I20"/>
  <c r="H20"/>
  <c r="G20"/>
  <c r="F20"/>
  <c r="I19"/>
  <c r="H19"/>
  <c r="G19"/>
  <c r="F19"/>
  <c r="E19"/>
  <c r="K15"/>
  <c r="L15" s="1"/>
  <c r="L13"/>
  <c r="K12"/>
  <c r="L12" s="1"/>
  <c r="K11"/>
  <c r="L11" s="1"/>
  <c r="K10"/>
  <c r="L10" s="1"/>
  <c r="K9"/>
  <c r="D27" i="30"/>
  <c r="K22"/>
  <c r="L22" s="1"/>
  <c r="O20"/>
  <c r="K15"/>
  <c r="L15" s="1"/>
  <c r="L13"/>
  <c r="K12"/>
  <c r="L12" s="1"/>
  <c r="K11"/>
  <c r="L11" s="1"/>
  <c r="K10"/>
  <c r="L10" s="1"/>
  <c r="K9"/>
  <c r="D27" i="19"/>
  <c r="K14"/>
  <c r="L14" s="1"/>
  <c r="K12"/>
  <c r="L12" s="1"/>
  <c r="K11"/>
  <c r="L11" s="1"/>
  <c r="K10"/>
  <c r="L10" s="1"/>
  <c r="K9"/>
  <c r="L9" i="32" l="1"/>
  <c r="L19" s="1"/>
  <c r="K19"/>
  <c r="L9" i="31"/>
  <c r="L19" s="1"/>
  <c r="K19"/>
  <c r="L9" i="30"/>
  <c r="L19" s="1"/>
  <c r="K19"/>
  <c r="K18" i="19"/>
  <c r="L9"/>
  <c r="L18" s="1"/>
</calcChain>
</file>

<file path=xl/sharedStrings.xml><?xml version="1.0" encoding="utf-8"?>
<sst xmlns="http://schemas.openxmlformats.org/spreadsheetml/2006/main" count="453" uniqueCount="199">
  <si>
    <t>Nr. ECTS</t>
  </si>
  <si>
    <t>Ore/săptămână</t>
  </si>
  <si>
    <t>Codul disciplinei</t>
  </si>
  <si>
    <t xml:space="preserve">Denumirea disciplinei </t>
  </si>
  <si>
    <t>C</t>
  </si>
  <si>
    <t>S</t>
  </si>
  <si>
    <t>L</t>
  </si>
  <si>
    <t>P</t>
  </si>
  <si>
    <t>Forma de evaluare</t>
  </si>
  <si>
    <t>Total ore</t>
  </si>
  <si>
    <t xml:space="preserve">Discipline Obligatorii (Ob) </t>
  </si>
  <si>
    <t>Discipline opționale (Op)</t>
  </si>
  <si>
    <t>V</t>
  </si>
  <si>
    <t>E</t>
  </si>
  <si>
    <t>Tip disciplină</t>
  </si>
  <si>
    <t xml:space="preserve">Domeniul: </t>
  </si>
  <si>
    <t>Mihnea Cosmin COSTOIU</t>
  </si>
  <si>
    <t>Aviz Serviciu Calitate</t>
  </si>
  <si>
    <t>Petrișor-Laurențiu ȚUCĂ</t>
  </si>
  <si>
    <t>Activități asistate</t>
  </si>
  <si>
    <t xml:space="preserve">Programul de studii: </t>
  </si>
  <si>
    <t>Anul de studii:</t>
  </si>
  <si>
    <t>Semestrul:</t>
  </si>
  <si>
    <t>II</t>
  </si>
  <si>
    <t>Rector,</t>
  </si>
  <si>
    <t>Decan,</t>
  </si>
  <si>
    <t>Director departament,</t>
  </si>
  <si>
    <t>Ex.</t>
  </si>
  <si>
    <t>Discipline facultative (F)</t>
  </si>
  <si>
    <t>Statistici:</t>
  </si>
  <si>
    <t>I</t>
  </si>
  <si>
    <t>Detalii privind completare documentului de lucru</t>
  </si>
  <si>
    <t>Număr:</t>
  </si>
  <si>
    <t>ECTS/Ore:</t>
  </si>
  <si>
    <r>
      <t xml:space="preserve">Numărul de Examene și de Verificări se calculează automat pentru disciplinele Obligatorii și pentru cele Opționale, pentru cele Facultative nefiind necesar să fie contorizat. </t>
    </r>
    <r>
      <rPr>
        <b/>
        <sz val="11"/>
        <color indexed="8"/>
        <rFont val="Calibri"/>
        <family val="2"/>
        <charset val="238"/>
      </rPr>
      <t>Foarte important</t>
    </r>
    <r>
      <rPr>
        <sz val="11"/>
        <color indexed="8"/>
        <rFont val="Calibri"/>
        <family val="2"/>
        <charset val="238"/>
      </rPr>
      <t>:</t>
    </r>
    <r>
      <rPr>
        <sz val="11"/>
        <color indexed="8"/>
        <rFont val="Calibri"/>
        <family val="2"/>
      </rPr>
      <t xml:space="preserve"> în coloana „</t>
    </r>
    <r>
      <rPr>
        <i/>
        <sz val="11"/>
        <color indexed="8"/>
        <rFont val="Calibri"/>
        <family val="2"/>
        <charset val="238"/>
      </rPr>
      <t>Forma de evaluare</t>
    </r>
    <r>
      <rPr>
        <sz val="11"/>
        <color indexed="8"/>
        <rFont val="Calibri"/>
        <family val="2"/>
      </rPr>
      <t>” se completează doar cu una dintre literele „E” sau „</t>
    </r>
    <r>
      <rPr>
        <i/>
        <sz val="11"/>
        <color indexed="8"/>
        <rFont val="Calibri"/>
        <family val="2"/>
        <charset val="238"/>
      </rPr>
      <t>V</t>
    </r>
    <r>
      <rPr>
        <sz val="11"/>
        <color indexed="8"/>
        <rFont val="Calibri"/>
        <family val="2"/>
      </rPr>
      <t>”.</t>
    </r>
  </si>
  <si>
    <t>Discipline Obligatorii:</t>
  </si>
  <si>
    <t>Discipline Opționale:</t>
  </si>
  <si>
    <t>Discipline Facultative:</t>
  </si>
  <si>
    <t>Ver.</t>
  </si>
  <si>
    <t>TOTAL NUMĂR 
DE ORE</t>
  </si>
  <si>
    <t>DS</t>
  </si>
  <si>
    <t>Nr. Crt.</t>
  </si>
  <si>
    <t>Stud. Ind.</t>
  </si>
  <si>
    <t>DA</t>
  </si>
  <si>
    <t>Disciplină de sinteză</t>
  </si>
  <si>
    <t>Disciplină de aprofundare</t>
  </si>
  <si>
    <r>
      <t xml:space="preserve">Culoarea aferentă fiecărui tip de disciplină se completează automat după scrierea în coloana D a uneia dintre alăturările de litere </t>
    </r>
    <r>
      <rPr>
        <i/>
        <sz val="11"/>
        <color indexed="8"/>
        <rFont val="Calibri"/>
        <family val="2"/>
        <charset val="238"/>
      </rPr>
      <t>DS</t>
    </r>
    <r>
      <rPr>
        <sz val="11"/>
        <color indexed="8"/>
        <rFont val="Calibri"/>
        <family val="2"/>
      </rPr>
      <t xml:space="preserve"> sau </t>
    </r>
    <r>
      <rPr>
        <i/>
        <sz val="11"/>
        <color indexed="8"/>
        <rFont val="Calibri"/>
        <family val="2"/>
        <charset val="238"/>
      </rPr>
      <t>DA</t>
    </r>
    <r>
      <rPr>
        <sz val="11"/>
        <color indexed="8"/>
        <rFont val="Calibri"/>
        <family val="2"/>
      </rPr>
      <t xml:space="preserve">. </t>
    </r>
    <r>
      <rPr>
        <b/>
        <sz val="11"/>
        <color indexed="8"/>
        <rFont val="Calibri"/>
        <family val="2"/>
        <charset val="238"/>
      </rPr>
      <t>Foarte important</t>
    </r>
    <r>
      <rPr>
        <sz val="11"/>
        <color indexed="8"/>
        <rFont val="Calibri"/>
        <family val="2"/>
      </rPr>
      <t>: o disciplină nu poate fi de două tipuri (nu poate fi și de sinteză (DS) și de aprofundare (DA).</t>
    </r>
  </si>
  <si>
    <r>
      <t xml:space="preserve">Activitățile asiatate integral (coloana K) și Studiul individual (coloana L) se completează automat, pe bază de calcul în urma introducerii numărului de ECTS (coloana E) și a numărului de ore pentru activitățile didactice (coloanele </t>
    </r>
    <r>
      <rPr>
        <i/>
        <sz val="11"/>
        <color indexed="8"/>
        <rFont val="Calibri"/>
        <family val="2"/>
        <charset val="238"/>
      </rPr>
      <t>F</t>
    </r>
    <r>
      <rPr>
        <sz val="11"/>
        <color indexed="8"/>
        <rFont val="Calibri"/>
        <family val="2"/>
      </rPr>
      <t xml:space="preserve">, </t>
    </r>
    <r>
      <rPr>
        <i/>
        <sz val="11"/>
        <color indexed="8"/>
        <rFont val="Calibri"/>
        <family val="2"/>
        <charset val="238"/>
      </rPr>
      <t>G</t>
    </r>
    <r>
      <rPr>
        <sz val="11"/>
        <color indexed="8"/>
        <rFont val="Calibri"/>
        <family val="2"/>
      </rPr>
      <t xml:space="preserve"> , </t>
    </r>
    <r>
      <rPr>
        <i/>
        <sz val="11"/>
        <color indexed="8"/>
        <rFont val="Calibri"/>
        <family val="2"/>
        <charset val="238"/>
      </rPr>
      <t>H</t>
    </r>
    <r>
      <rPr>
        <sz val="11"/>
        <color indexed="8"/>
        <rFont val="Calibri"/>
        <family val="2"/>
      </rPr>
      <t xml:space="preserve">, </t>
    </r>
    <r>
      <rPr>
        <i/>
        <sz val="11"/>
        <color indexed="8"/>
        <rFont val="Calibri"/>
        <family val="2"/>
        <charset val="238"/>
      </rPr>
      <t>I</t>
    </r>
    <r>
      <rPr>
        <sz val="11"/>
        <color indexed="8"/>
        <rFont val="Calibri"/>
        <family val="2"/>
      </rPr>
      <t xml:space="preserve"> și </t>
    </r>
    <r>
      <rPr>
        <i/>
        <sz val="11"/>
        <color indexed="8"/>
        <rFont val="Calibri"/>
        <family val="2"/>
        <charset val="238"/>
      </rPr>
      <t>J</t>
    </r>
    <r>
      <rPr>
        <sz val="11"/>
        <color indexed="8"/>
        <rFont val="Calibri"/>
        <family val="2"/>
      </rPr>
      <t>).</t>
    </r>
  </si>
  <si>
    <t>Plan de învățământ masterat</t>
  </si>
  <si>
    <t>C/P</t>
  </si>
  <si>
    <t xml:space="preserve">Coloana „J” („C/P) se completează astfel: În caput de tabel, pentru programele de masterat de cercetare se va regăsi sintagma </t>
  </si>
  <si>
    <r>
      <rPr>
        <b/>
        <sz val="11"/>
        <color indexed="8"/>
        <rFont val="Calibri"/>
        <family val="2"/>
        <charset val="238"/>
      </rPr>
      <t>FOARTE IMPORTANT:</t>
    </r>
    <r>
      <rPr>
        <sz val="11"/>
        <color theme="1"/>
        <rFont val="Calibri"/>
        <family val="2"/>
        <scheme val="minor"/>
      </rPr>
      <t xml:space="preserve"> În cazul </t>
    </r>
    <r>
      <rPr>
        <b/>
        <sz val="11"/>
        <color indexed="8"/>
        <rFont val="Calibri"/>
        <family val="2"/>
        <charset val="238"/>
      </rPr>
      <t>masteratelor profesionale</t>
    </r>
    <r>
      <rPr>
        <sz val="11"/>
        <color theme="1"/>
        <rFont val="Calibri"/>
        <family val="2"/>
        <scheme val="minor"/>
      </rPr>
      <t xml:space="preserve">, ponderea </t>
    </r>
    <r>
      <rPr>
        <b/>
        <sz val="11"/>
        <color indexed="8"/>
        <rFont val="Calibri"/>
        <family val="2"/>
        <charset val="238"/>
      </rPr>
      <t>disciplinelor de sinteză</t>
    </r>
    <r>
      <rPr>
        <sz val="11"/>
        <color theme="1"/>
        <rFont val="Calibri"/>
        <family val="2"/>
        <scheme val="minor"/>
      </rPr>
      <t xml:space="preserve"> este de </t>
    </r>
    <r>
      <rPr>
        <b/>
        <sz val="11"/>
        <color indexed="8"/>
        <rFont val="Calibri"/>
        <family val="2"/>
        <charset val="238"/>
      </rPr>
      <t>25-30%</t>
    </r>
    <r>
      <rPr>
        <sz val="11"/>
        <color theme="1"/>
        <rFont val="Calibri"/>
        <family val="2"/>
        <scheme val="minor"/>
      </rPr>
      <t xml:space="preserve">, iar a </t>
    </r>
    <r>
      <rPr>
        <b/>
        <sz val="11"/>
        <color indexed="8"/>
        <rFont val="Calibri"/>
        <family val="2"/>
        <charset val="238"/>
      </rPr>
      <t>disciplinelor de aprofundare</t>
    </r>
    <r>
      <rPr>
        <sz val="11"/>
        <color theme="1"/>
        <rFont val="Calibri"/>
        <family val="2"/>
        <scheme val="minor"/>
      </rPr>
      <t xml:space="preserve"> este de </t>
    </r>
    <r>
      <rPr>
        <b/>
        <sz val="11"/>
        <color indexed="8"/>
        <rFont val="Calibri"/>
        <family val="2"/>
        <charset val="238"/>
      </rPr>
      <t>60-70</t>
    </r>
    <r>
      <rPr>
        <sz val="11"/>
        <color theme="1"/>
        <rFont val="Calibri"/>
        <family val="2"/>
        <scheme val="minor"/>
      </rPr>
      <t>%</t>
    </r>
  </si>
  <si>
    <t>Anul universitar:</t>
  </si>
  <si>
    <t>DC</t>
  </si>
  <si>
    <t>Știința Sportului și Educației Fizice</t>
  </si>
  <si>
    <t>Performanță în Sport</t>
  </si>
  <si>
    <t>Leonard Julien FLEANCU</t>
  </si>
  <si>
    <t>Liviu Emanuel MIHĂILESCU</t>
  </si>
  <si>
    <t>DD</t>
  </si>
  <si>
    <t>Col.</t>
  </si>
  <si>
    <t>Psihopedagogie *</t>
  </si>
  <si>
    <t>Fitness *</t>
  </si>
  <si>
    <t>A/R</t>
  </si>
  <si>
    <t>2024-2026</t>
  </si>
  <si>
    <t>2024-2025</t>
  </si>
  <si>
    <t>2025-2026</t>
  </si>
  <si>
    <t>IV</t>
  </si>
  <si>
    <t>III</t>
  </si>
  <si>
    <t>2024 - 2026</t>
  </si>
  <si>
    <t>UPB.18.M1.O.04-01</t>
  </si>
  <si>
    <t>UPB.18.M1.O.04-02</t>
  </si>
  <si>
    <t>UPB.18.M1.O.04-03</t>
  </si>
  <si>
    <t>UPB.18.M1.O.04-04</t>
  </si>
  <si>
    <t>UPB.18.M1.A.04-01</t>
  </si>
  <si>
    <t>UPB.18.M1.A.04-02</t>
  </si>
  <si>
    <t>UPB.18.M1.A.04-03</t>
  </si>
  <si>
    <t>UPB.18.M1.A.04-04</t>
  </si>
  <si>
    <t>UPB.18.M1.L.04-81</t>
  </si>
  <si>
    <t>UPB.18.M1.L.04-82</t>
  </si>
  <si>
    <t>UPB.18.M1.L.04-83</t>
  </si>
  <si>
    <t>UPB.18.M1.L.04-84</t>
  </si>
  <si>
    <t>UPB.18.M1.L.04-91</t>
  </si>
  <si>
    <t>UPB.18.M1.L.04-92</t>
  </si>
  <si>
    <t>56 ORE</t>
  </si>
  <si>
    <t>UPB.18.M2.L.04-85</t>
  </si>
  <si>
    <t>UPB.18.M2.L.04-86</t>
  </si>
  <si>
    <t>UPB.18.M2.L.04-87</t>
  </si>
  <si>
    <t>UPB.18.M2.L.04-88</t>
  </si>
  <si>
    <t>UPB.18.M2.A.04-05</t>
  </si>
  <si>
    <t>UPB.18.M2.A.04-06</t>
  </si>
  <si>
    <t>UPB.18.M2.A.04-07</t>
  </si>
  <si>
    <t>UPB.18.M2.A.04-08</t>
  </si>
  <si>
    <t>UPB.18.M2.L.04-93</t>
  </si>
  <si>
    <t>UPB.18.M2.O.04-05</t>
  </si>
  <si>
    <t>UPB.18.M2.O.04-06</t>
  </si>
  <si>
    <t>UPB.18.M2.O.04-07</t>
  </si>
  <si>
    <t>UPB.18.M2.O.04-08</t>
  </si>
  <si>
    <t>UPB.18.M2.O.04-09</t>
  </si>
  <si>
    <t>UPB.18.M3.O.04-01</t>
  </si>
  <si>
    <t>UPB.18.M3.O.04-02</t>
  </si>
  <si>
    <t>UPB.18.M3.O.04-03</t>
  </si>
  <si>
    <t>UPB.18.M3.O.04-04</t>
  </si>
  <si>
    <t>UPB.18.M3.O.04-05</t>
  </si>
  <si>
    <t>UPB.18.M3.A.04-01</t>
  </si>
  <si>
    <t>UPB.18.M3.A.04-02</t>
  </si>
  <si>
    <t>UPB.18.M3.A.04-03</t>
  </si>
  <si>
    <t>UPB.18.M3.A.04-04</t>
  </si>
  <si>
    <t>UPB.18.M3.L.04-81</t>
  </si>
  <si>
    <t>UPB.18.M3.L.04-82</t>
  </si>
  <si>
    <t>UPB.18.M3.L.04-83</t>
  </si>
  <si>
    <t>UPB.18.M4.O.04-06</t>
  </si>
  <si>
    <t>v</t>
  </si>
  <si>
    <t>UPB.18.M4.O.04-07</t>
  </si>
  <si>
    <t>UPB.18.M4.O.04-08</t>
  </si>
  <si>
    <t>UPB.18.M4.O.04-09</t>
  </si>
  <si>
    <t>UPB.18.M4.O.04-10</t>
  </si>
  <si>
    <t>UPB.18.M4.A.04-05</t>
  </si>
  <si>
    <t>UPB.18.M4.A.04-06</t>
  </si>
  <si>
    <t>UPB.18.M4.A.04-07</t>
  </si>
  <si>
    <t>UPB.18.M4.A.04-08</t>
  </si>
  <si>
    <t>UPB.18.M4.L.04-84</t>
  </si>
  <si>
    <t>UPB.18.M4.L.04-85</t>
  </si>
  <si>
    <t>UPB.18.M4.L.04-86</t>
  </si>
  <si>
    <t>UPB.18.M4.L.04-96</t>
  </si>
  <si>
    <t>UPB.18.M4.L.04-97</t>
  </si>
  <si>
    <r>
      <t xml:space="preserve">Numărul de Examene și de Verificări se calculează automat pentru disciplinele Obligatorii și pentru cele Opționale, pentru cele Facultative nefiind necesar să fie contorizat. </t>
    </r>
    <r>
      <rPr>
        <b/>
        <sz val="10"/>
        <color indexed="8"/>
        <rFont val="Calibri"/>
        <family val="2"/>
        <charset val="238"/>
      </rPr>
      <t>Foarte important</t>
    </r>
    <r>
      <rPr>
        <sz val="10"/>
        <color indexed="8"/>
        <rFont val="Calibri"/>
        <family val="2"/>
        <charset val="238"/>
      </rPr>
      <t>:</t>
    </r>
    <r>
      <rPr>
        <sz val="10"/>
        <color indexed="8"/>
        <rFont val="Calibri"/>
        <family val="2"/>
      </rPr>
      <t xml:space="preserve"> în coloana „</t>
    </r>
    <r>
      <rPr>
        <i/>
        <sz val="10"/>
        <color indexed="8"/>
        <rFont val="Calibri"/>
        <family val="2"/>
        <charset val="238"/>
      </rPr>
      <t>Forma de evaluare</t>
    </r>
    <r>
      <rPr>
        <sz val="10"/>
        <color indexed="8"/>
        <rFont val="Calibri"/>
        <family val="2"/>
      </rPr>
      <t>” se completează doar cu una dintre literele „E” sau „</t>
    </r>
    <r>
      <rPr>
        <i/>
        <sz val="10"/>
        <color indexed="8"/>
        <rFont val="Calibri"/>
        <family val="2"/>
        <charset val="238"/>
      </rPr>
      <t>V</t>
    </r>
    <r>
      <rPr>
        <sz val="10"/>
        <color indexed="8"/>
        <rFont val="Calibri"/>
        <family val="2"/>
      </rPr>
      <t>”.</t>
    </r>
  </si>
  <si>
    <r>
      <t xml:space="preserve">Culoarea aferentă fiecărui tip de disciplină se completează automat după scrierea în coloana D a uneia dintre alăturările de litere </t>
    </r>
    <r>
      <rPr>
        <i/>
        <sz val="10"/>
        <color indexed="8"/>
        <rFont val="Calibri"/>
        <family val="2"/>
        <charset val="238"/>
      </rPr>
      <t>DS</t>
    </r>
    <r>
      <rPr>
        <sz val="10"/>
        <color indexed="8"/>
        <rFont val="Calibri"/>
        <family val="2"/>
      </rPr>
      <t xml:space="preserve"> sau </t>
    </r>
    <r>
      <rPr>
        <i/>
        <sz val="10"/>
        <color indexed="8"/>
        <rFont val="Calibri"/>
        <family val="2"/>
        <charset val="238"/>
      </rPr>
      <t>DA</t>
    </r>
    <r>
      <rPr>
        <sz val="10"/>
        <color indexed="8"/>
        <rFont val="Calibri"/>
        <family val="2"/>
      </rPr>
      <t xml:space="preserve">. </t>
    </r>
    <r>
      <rPr>
        <b/>
        <sz val="10"/>
        <color indexed="8"/>
        <rFont val="Calibri"/>
        <family val="2"/>
        <charset val="238"/>
      </rPr>
      <t>Foarte important</t>
    </r>
    <r>
      <rPr>
        <sz val="10"/>
        <color indexed="8"/>
        <rFont val="Calibri"/>
        <family val="2"/>
      </rPr>
      <t>: o disciplină nu poate fi de două tipuri (nu poate fi și de sinteză (DS) și de aprofundare (DA).</t>
    </r>
  </si>
  <si>
    <r>
      <rPr>
        <b/>
        <sz val="10"/>
        <color indexed="8"/>
        <rFont val="Calibri"/>
        <family val="2"/>
        <charset val="238"/>
      </rPr>
      <t>FOARTE IMPORTANT:</t>
    </r>
    <r>
      <rPr>
        <sz val="10"/>
        <color theme="1"/>
        <rFont val="Calibri"/>
        <family val="2"/>
        <scheme val="minor"/>
      </rPr>
      <t xml:space="preserve"> În cazul </t>
    </r>
    <r>
      <rPr>
        <b/>
        <sz val="10"/>
        <color indexed="8"/>
        <rFont val="Calibri"/>
        <family val="2"/>
        <charset val="238"/>
      </rPr>
      <t>masteratelor profesionale</t>
    </r>
    <r>
      <rPr>
        <sz val="10"/>
        <color theme="1"/>
        <rFont val="Calibri"/>
        <family val="2"/>
        <scheme val="minor"/>
      </rPr>
      <t xml:space="preserve">, ponderea </t>
    </r>
    <r>
      <rPr>
        <b/>
        <sz val="10"/>
        <color indexed="8"/>
        <rFont val="Calibri"/>
        <family val="2"/>
        <charset val="238"/>
      </rPr>
      <t>disciplinelor de sinteză</t>
    </r>
    <r>
      <rPr>
        <sz val="10"/>
        <color theme="1"/>
        <rFont val="Calibri"/>
        <family val="2"/>
        <scheme val="minor"/>
      </rPr>
      <t xml:space="preserve"> este de </t>
    </r>
    <r>
      <rPr>
        <b/>
        <sz val="10"/>
        <color indexed="8"/>
        <rFont val="Calibri"/>
        <family val="2"/>
        <charset val="238"/>
      </rPr>
      <t>25-30%</t>
    </r>
    <r>
      <rPr>
        <sz val="10"/>
        <color theme="1"/>
        <rFont val="Calibri"/>
        <family val="2"/>
        <scheme val="minor"/>
      </rPr>
      <t xml:space="preserve">, iar a </t>
    </r>
    <r>
      <rPr>
        <b/>
        <sz val="10"/>
        <color indexed="8"/>
        <rFont val="Calibri"/>
        <family val="2"/>
        <charset val="238"/>
      </rPr>
      <t>disciplinelor de aprofundare</t>
    </r>
    <r>
      <rPr>
        <sz val="10"/>
        <color theme="1"/>
        <rFont val="Calibri"/>
        <family val="2"/>
        <scheme val="minor"/>
      </rPr>
      <t xml:space="preserve"> este de </t>
    </r>
    <r>
      <rPr>
        <b/>
        <sz val="10"/>
        <color indexed="8"/>
        <rFont val="Calibri"/>
        <family val="2"/>
        <charset val="238"/>
      </rPr>
      <t>60-70</t>
    </r>
    <r>
      <rPr>
        <sz val="10"/>
        <color theme="1"/>
        <rFont val="Calibri"/>
        <family val="2"/>
        <scheme val="minor"/>
      </rPr>
      <t>%</t>
    </r>
  </si>
  <si>
    <t>Organizare și conducere în sportul competițional</t>
  </si>
  <si>
    <t xml:space="preserve">Etică și integritate academică </t>
  </si>
  <si>
    <t xml:space="preserve">Pregătire specializată într-o disciplină sportivă I (A,B,H,V,F,J, N,D) </t>
  </si>
  <si>
    <t xml:space="preserve">Orientări metodologice moderne în antrenamentul sportiv </t>
  </si>
  <si>
    <t xml:space="preserve">Capacitatea de performantă </t>
  </si>
  <si>
    <t xml:space="preserve">Rationalizare și standardizare în sportul de performanță </t>
  </si>
  <si>
    <t xml:space="preserve">Teoria sportului </t>
  </si>
  <si>
    <t>Coaching și performanța în sport.</t>
  </si>
  <si>
    <t xml:space="preserve">Activități complementare, loisir * </t>
  </si>
  <si>
    <t>Rafting</t>
  </si>
  <si>
    <t xml:space="preserve">Escaladă * </t>
  </si>
  <si>
    <t xml:space="preserve">Fiziologia efortului sportiv * </t>
  </si>
  <si>
    <t xml:space="preserve">Psihopedagogia adolescenților, tinerilor și adulților </t>
  </si>
  <si>
    <t xml:space="preserve">Proiectarea și managementul programelor educaționale </t>
  </si>
  <si>
    <t xml:space="preserve">Metode și tehnici de pregătire musculară aplicată </t>
  </si>
  <si>
    <t xml:space="preserve">Nutriție și alimentație </t>
  </si>
  <si>
    <t>Metodologia cercetării performanței sportive</t>
  </si>
  <si>
    <t xml:space="preserve">Pregătire specializată într-o disciplină sportivă II ( A,B,H,V,F,J,N,D) </t>
  </si>
  <si>
    <t xml:space="preserve">Practica de specialitate Aplicații metodologice ale antrenamentului sportiv pe grupe la copii si juniori </t>
  </si>
  <si>
    <t>Teoria competitiei</t>
  </si>
  <si>
    <t xml:space="preserve">Dirijarea efortului în antrenament și competiție </t>
  </si>
  <si>
    <t xml:space="preserve">Strategii de realizare a programelor de pregătire în sportul de performanță </t>
  </si>
  <si>
    <t xml:space="preserve">Psiho-sociologia grupurilor sportive </t>
  </si>
  <si>
    <t>Metodica antrenamentului pe ramură de sport (atletism, baschet, caiac, dans sportiv, fotbal, handbal, judo, înot, schi, tenis, volei) *</t>
  </si>
  <si>
    <t xml:space="preserve">Terapii neconvenționale de refacere * </t>
  </si>
  <si>
    <t xml:space="preserve">Psihologia sportului * </t>
  </si>
  <si>
    <t xml:space="preserve">Bazele generale ale antrenamentului sportiv * </t>
  </si>
  <si>
    <t xml:space="preserve">Didactica domeniului și dezvoltării în didactica specializării (învățământ liceal, postliceal, după caz) * </t>
  </si>
  <si>
    <t xml:space="preserve">Ergofiziologie </t>
  </si>
  <si>
    <t>Fundamente biomecanice in analiza comportamentului motric</t>
  </si>
  <si>
    <t xml:space="preserve">Pregătire specializată într-o disciplină sportivă III (A, B,H,V,F,J,N,D) </t>
  </si>
  <si>
    <t xml:space="preserve">Integrare socială prin activități sportive </t>
  </si>
  <si>
    <t xml:space="preserve">Elaborarea lucrării de disertație </t>
  </si>
  <si>
    <t xml:space="preserve">Educație pentru sănătate și prim ajutor </t>
  </si>
  <si>
    <t>Profilaxia şi recuperarea traumatismelor în sport *</t>
  </si>
  <si>
    <t xml:space="preserve">Dirijarea metodologica a capacității motrice pe ramuri de sport la seniori I </t>
  </si>
  <si>
    <t xml:space="preserve">Pliometria coordonare:concepte teoretice și practice </t>
  </si>
  <si>
    <t xml:space="preserve">Metodica antrenamentului pe ramură de sport (atletism, baschet, caiac, dans sportiv, fotbal, handbal, judo, înot, schi, tenis, volei) * </t>
  </si>
  <si>
    <t xml:space="preserve">Stagiu de practică în centre de inițiere în sport * </t>
  </si>
  <si>
    <t>Suportul informational al performanței sportive</t>
  </si>
  <si>
    <t>Planificarea și programarea în antrenamentul sportiv</t>
  </si>
  <si>
    <t>Tehnici și instrumente pentru analiza comportamentului motric</t>
  </si>
  <si>
    <t xml:space="preserve">Pregătire specializată într-o disciplină sportivă IV ( A,B,H,V,F,J,N,D) </t>
  </si>
  <si>
    <t xml:space="preserve">Practica de specialitate Aplicații metodologice ale antrenamentului sportiv la seniori </t>
  </si>
  <si>
    <t xml:space="preserve">Masurare și evaluare în sport </t>
  </si>
  <si>
    <t>Terapii neconvenționale de refacere</t>
  </si>
  <si>
    <t xml:space="preserve">Dirijarea metodologica a capacității motrice pe ramuri de sport la seniori II </t>
  </si>
  <si>
    <t xml:space="preserve">Socializare prin activitati sportive competitionale </t>
  </si>
  <si>
    <t xml:space="preserve">Sporturi extreme * </t>
  </si>
  <si>
    <t>Practică pedagogică (în învățământul liceal, postliceal, după caz) *</t>
  </si>
  <si>
    <t>Examen de absolvire, Nivelul II *</t>
  </si>
  <si>
    <t xml:space="preserve">Promovarea Examenului de disertație * </t>
  </si>
  <si>
    <t>28 ORE</t>
  </si>
  <si>
    <t>Comunicare educațíonală</t>
  </si>
  <si>
    <t>Consiliere și orientare</t>
  </si>
  <si>
    <t>Metodologia cercetării educaționale</t>
  </si>
  <si>
    <t xml:space="preserve">Educație integrată * </t>
  </si>
  <si>
    <t>Sociologia Educației</t>
  </si>
  <si>
    <t>Managementul organizației școlare</t>
  </si>
  <si>
    <t>Politici educaționale</t>
  </si>
  <si>
    <t>Educație interculturală</t>
  </si>
  <si>
    <t xml:space="preserve">Doctrine pedagogice contemporane * </t>
  </si>
  <si>
    <t>UPB.18.M4.L.04-95.1</t>
  </si>
  <si>
    <t>UPB.18.M4.L.04-95.2</t>
  </si>
  <si>
    <t>UPB.18.M4.L.04-95.3</t>
  </si>
  <si>
    <t>UPB.18.M4.L.04-95.4</t>
  </si>
  <si>
    <t>UPB.18.M4.L.04-95.5</t>
  </si>
  <si>
    <t>UPB.18.M3.L.04-94.1</t>
  </si>
  <si>
    <t>UPB.18.M3.L.04-94.2</t>
  </si>
  <si>
    <t>UPB.18.M3.L.04-94.3</t>
  </si>
  <si>
    <t>UPB.18.M3.L.04-94.4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</si>
</sst>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</font>
    <font>
      <b/>
      <sz val="14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2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8" borderId="0" xfId="0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8" fillId="0" borderId="56" xfId="0" applyFont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0" borderId="57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8" xfId="0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/>
    </xf>
    <xf numFmtId="0" fontId="0" fillId="0" borderId="56" xfId="0" applyFont="1" applyBorder="1" applyAlignment="1">
      <alignment vertical="center" wrapText="1"/>
    </xf>
    <xf numFmtId="0" fontId="21" fillId="4" borderId="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57" xfId="0" applyFont="1" applyBorder="1" applyAlignment="1">
      <alignment vertical="center" wrapText="1"/>
    </xf>
    <xf numFmtId="0" fontId="21" fillId="4" borderId="2" xfId="0" applyFont="1" applyFill="1" applyBorder="1" applyAlignment="1">
      <alignment horizontal="center" vertical="center"/>
    </xf>
    <xf numFmtId="0" fontId="0" fillId="0" borderId="5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3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/>
    </xf>
    <xf numFmtId="0" fontId="0" fillId="0" borderId="70" xfId="0" applyFont="1" applyBorder="1" applyAlignment="1">
      <alignment vertical="center" wrapText="1"/>
    </xf>
    <xf numFmtId="0" fontId="0" fillId="0" borderId="71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0" fillId="0" borderId="76" xfId="0" applyFont="1" applyBorder="1" applyAlignment="1">
      <alignment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right" vertical="center" wrapText="1"/>
    </xf>
    <xf numFmtId="0" fontId="21" fillId="0" borderId="34" xfId="0" applyFont="1" applyBorder="1" applyAlignment="1">
      <alignment horizontal="center" vertical="center"/>
    </xf>
    <xf numFmtId="0" fontId="0" fillId="0" borderId="79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7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50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49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20" fillId="8" borderId="49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/>
    </xf>
    <xf numFmtId="0" fontId="23" fillId="8" borderId="23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23" fillId="8" borderId="49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23" fillId="7" borderId="49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2" fillId="0" borderId="46" xfId="1" applyFont="1" applyBorder="1" applyAlignment="1">
      <alignment horizontal="center" vertical="center" wrapText="1"/>
    </xf>
    <xf numFmtId="0" fontId="22" fillId="0" borderId="47" xfId="1" applyFont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1" fillId="0" borderId="77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904875</xdr:colOff>
      <xdr:row>1</xdr:row>
      <xdr:rowOff>19050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FE5A2A65-E7A9-4E38-984D-47B2FE88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142875</xdr:colOff>
      <xdr:row>1</xdr:row>
      <xdr:rowOff>26589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C566811-A3F0-475A-9056-FC9E5427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34425" y="0"/>
          <a:ext cx="752475" cy="750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0</xdr:rowOff>
    </xdr:from>
    <xdr:to>
      <xdr:col>1</xdr:col>
      <xdr:colOff>1130300</xdr:colOff>
      <xdr:row>1</xdr:row>
      <xdr:rowOff>38100</xdr:rowOff>
    </xdr:to>
    <xdr:pic>
      <xdr:nvPicPr>
        <xdr:cNvPr id="3088" name="Picture 2">
          <a:extLst>
            <a:ext uri="{FF2B5EF4-FFF2-40B4-BE49-F238E27FC236}">
              <a16:creationId xmlns:a16="http://schemas.microsoft.com/office/drawing/2014/main" xmlns="" id="{6324A886-47C1-2557-FD71-BAA92CDB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180" r="-2"/>
        <a:stretch>
          <a:fillRect/>
        </a:stretch>
      </xdr:blipFill>
      <xdr:spPr bwMode="auto">
        <a:xfrm>
          <a:off x="647700" y="0"/>
          <a:ext cx="812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142875</xdr:colOff>
      <xdr:row>1</xdr:row>
      <xdr:rowOff>26589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266FF6B-5DE8-41AF-9EF0-33B233F3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53400" y="0"/>
          <a:ext cx="752475" cy="750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1</xdr:col>
      <xdr:colOff>1041400</xdr:colOff>
      <xdr:row>1</xdr:row>
      <xdr:rowOff>38100</xdr:rowOff>
    </xdr:to>
    <xdr:pic>
      <xdr:nvPicPr>
        <xdr:cNvPr id="4117" name="Picture 2">
          <a:extLst>
            <a:ext uri="{FF2B5EF4-FFF2-40B4-BE49-F238E27FC236}">
              <a16:creationId xmlns:a16="http://schemas.microsoft.com/office/drawing/2014/main" xmlns="" id="{1C6D75DB-702F-BB75-F8E9-8322CDDF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180" r="-2"/>
        <a:stretch>
          <a:fillRect/>
        </a:stretch>
      </xdr:blipFill>
      <xdr:spPr bwMode="auto">
        <a:xfrm>
          <a:off x="558800" y="0"/>
          <a:ext cx="812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142875</xdr:colOff>
      <xdr:row>1</xdr:row>
      <xdr:rowOff>26589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A1E6348-B67F-433B-B90B-211746EE1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29575" y="0"/>
          <a:ext cx="752475" cy="750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1</xdr:col>
      <xdr:colOff>1181100</xdr:colOff>
      <xdr:row>1</xdr:row>
      <xdr:rowOff>38100</xdr:rowOff>
    </xdr:to>
    <xdr:pic>
      <xdr:nvPicPr>
        <xdr:cNvPr id="1050" name="Picture 2">
          <a:extLst>
            <a:ext uri="{FF2B5EF4-FFF2-40B4-BE49-F238E27FC236}">
              <a16:creationId xmlns:a16="http://schemas.microsoft.com/office/drawing/2014/main" xmlns="" id="{9E9795EE-3584-DFBC-6940-ED0FB1BC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180" r="-2"/>
        <a:stretch>
          <a:fillRect/>
        </a:stretch>
      </xdr:blipFill>
      <xdr:spPr bwMode="auto">
        <a:xfrm>
          <a:off x="692150" y="0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142875</xdr:colOff>
      <xdr:row>1</xdr:row>
      <xdr:rowOff>26589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5025985-CEF6-4F34-93CB-7BA05296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24850" y="0"/>
          <a:ext cx="752475" cy="750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0"/>
  <sheetViews>
    <sheetView tabSelected="1" view="pageBreakPreview" topLeftCell="A8" zoomScaleSheetLayoutView="100" workbookViewId="0">
      <selection activeCell="D27" sqref="D27:N27"/>
    </sheetView>
  </sheetViews>
  <sheetFormatPr defaultRowHeight="15"/>
  <cols>
    <col min="1" max="1" width="4.7109375" style="13" customWidth="1"/>
    <col min="2" max="2" width="19.42578125" customWidth="1"/>
    <col min="3" max="3" width="44.140625" customWidth="1"/>
    <col min="4" max="4" width="12.85546875" customWidth="1"/>
    <col min="5" max="5" width="6" customWidth="1"/>
    <col min="6" max="10" width="5.5703125" customWidth="1"/>
    <col min="11" max="11" width="16" customWidth="1"/>
    <col min="13" max="14" width="4.7109375" style="5" customWidth="1"/>
    <col min="21" max="21" width="17.5703125" customWidth="1"/>
  </cols>
  <sheetData>
    <row r="1" spans="1:27" ht="57" customHeight="1" thickBot="1">
      <c r="B1" s="2"/>
      <c r="C1" s="3"/>
      <c r="D1" s="203" t="s">
        <v>48</v>
      </c>
      <c r="E1" s="203"/>
      <c r="F1" s="203"/>
      <c r="G1" s="203"/>
      <c r="H1" s="203"/>
      <c r="I1" s="1"/>
      <c r="J1" s="1"/>
      <c r="K1" s="4"/>
      <c r="L1" s="221"/>
      <c r="M1" s="221"/>
      <c r="Q1" s="198" t="s">
        <v>31</v>
      </c>
      <c r="R1" s="199"/>
      <c r="S1" s="199"/>
      <c r="T1" s="199"/>
      <c r="U1" s="200"/>
    </row>
    <row r="2" spans="1:27" ht="15" customHeight="1">
      <c r="B2" s="162"/>
      <c r="C2" s="162"/>
      <c r="D2" s="141" t="s">
        <v>63</v>
      </c>
      <c r="E2" s="141"/>
      <c r="F2" s="141"/>
      <c r="G2" s="141"/>
      <c r="H2" s="141"/>
      <c r="K2" s="7" t="s">
        <v>52</v>
      </c>
      <c r="L2" s="162" t="s">
        <v>64</v>
      </c>
      <c r="M2" s="162"/>
      <c r="Q2" s="216">
        <v>1</v>
      </c>
      <c r="R2" s="204" t="s">
        <v>47</v>
      </c>
      <c r="S2" s="205"/>
      <c r="T2" s="205"/>
      <c r="U2" s="206"/>
    </row>
    <row r="3" spans="1:27" ht="14.45" customHeight="1">
      <c r="B3" s="6" t="s">
        <v>15</v>
      </c>
      <c r="C3" s="141" t="s">
        <v>54</v>
      </c>
      <c r="D3" s="141"/>
      <c r="E3" s="141"/>
      <c r="F3" s="141"/>
      <c r="G3" s="141"/>
      <c r="K3" s="7" t="s">
        <v>21</v>
      </c>
      <c r="L3" s="162" t="s">
        <v>30</v>
      </c>
      <c r="M3" s="162"/>
      <c r="Q3" s="217"/>
      <c r="R3" s="207"/>
      <c r="S3" s="208"/>
      <c r="T3" s="208"/>
      <c r="U3" s="209"/>
    </row>
    <row r="4" spans="1:27" ht="15.75" customHeight="1">
      <c r="B4" s="6" t="s">
        <v>20</v>
      </c>
      <c r="C4" s="141" t="s">
        <v>55</v>
      </c>
      <c r="D4" s="141"/>
      <c r="E4" s="141"/>
      <c r="F4" s="141"/>
      <c r="G4" s="141"/>
      <c r="K4" s="7" t="s">
        <v>22</v>
      </c>
      <c r="L4" s="162" t="s">
        <v>30</v>
      </c>
      <c r="M4" s="162"/>
      <c r="Q4" s="217"/>
      <c r="R4" s="207"/>
      <c r="S4" s="208"/>
      <c r="T4" s="208"/>
      <c r="U4" s="209"/>
    </row>
    <row r="5" spans="1:27" ht="12" customHeight="1" thickBot="1">
      <c r="B5" s="6"/>
      <c r="C5" s="2"/>
      <c r="D5" s="2"/>
      <c r="E5" s="2"/>
      <c r="F5" s="2"/>
      <c r="G5" s="2"/>
      <c r="K5" s="7"/>
      <c r="L5" s="8"/>
      <c r="M5" s="2"/>
      <c r="Q5" s="217"/>
      <c r="R5" s="207"/>
      <c r="S5" s="208"/>
      <c r="T5" s="208"/>
      <c r="U5" s="209"/>
    </row>
    <row r="6" spans="1:27" s="10" customFormat="1" ht="16.5" customHeight="1">
      <c r="A6" s="193" t="s">
        <v>41</v>
      </c>
      <c r="B6" s="201" t="s">
        <v>2</v>
      </c>
      <c r="C6" s="201" t="s">
        <v>3</v>
      </c>
      <c r="D6" s="201" t="s">
        <v>14</v>
      </c>
      <c r="E6" s="214" t="s">
        <v>0</v>
      </c>
      <c r="F6" s="201" t="s">
        <v>1</v>
      </c>
      <c r="G6" s="201"/>
      <c r="H6" s="201"/>
      <c r="I6" s="201"/>
      <c r="J6" s="14"/>
      <c r="K6" s="201" t="s">
        <v>9</v>
      </c>
      <c r="L6" s="201"/>
      <c r="M6" s="201" t="s">
        <v>8</v>
      </c>
      <c r="N6" s="219"/>
      <c r="Q6" s="217"/>
      <c r="R6" s="207"/>
      <c r="S6" s="208"/>
      <c r="T6" s="208"/>
      <c r="U6" s="209"/>
    </row>
    <row r="7" spans="1:27" ht="15.75" thickBot="1">
      <c r="A7" s="194"/>
      <c r="B7" s="213"/>
      <c r="C7" s="213"/>
      <c r="D7" s="213"/>
      <c r="E7" s="215"/>
      <c r="F7" s="9" t="s">
        <v>4</v>
      </c>
      <c r="G7" s="9" t="s">
        <v>5</v>
      </c>
      <c r="H7" s="9" t="s">
        <v>6</v>
      </c>
      <c r="I7" s="9" t="s">
        <v>7</v>
      </c>
      <c r="J7" s="15" t="s">
        <v>49</v>
      </c>
      <c r="K7" s="9" t="s">
        <v>19</v>
      </c>
      <c r="L7" s="9" t="s">
        <v>42</v>
      </c>
      <c r="M7" s="213"/>
      <c r="N7" s="220"/>
      <c r="Q7" s="217"/>
      <c r="R7" s="207"/>
      <c r="S7" s="208"/>
      <c r="T7" s="208"/>
      <c r="U7" s="209"/>
    </row>
    <row r="8" spans="1:27" ht="15.75" thickBot="1">
      <c r="A8" s="195" t="s">
        <v>10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7"/>
      <c r="Q8" s="218"/>
      <c r="R8" s="210"/>
      <c r="S8" s="211"/>
      <c r="T8" s="211"/>
      <c r="U8" s="212"/>
    </row>
    <row r="9" spans="1:27" s="33" customFormat="1" ht="29.25" thickBot="1">
      <c r="A9" s="43">
        <v>1</v>
      </c>
      <c r="B9" s="44" t="s">
        <v>69</v>
      </c>
      <c r="C9" s="45" t="s">
        <v>128</v>
      </c>
      <c r="D9" s="46" t="s">
        <v>43</v>
      </c>
      <c r="E9" s="47">
        <v>4</v>
      </c>
      <c r="F9" s="48">
        <v>1</v>
      </c>
      <c r="G9" s="48">
        <v>1</v>
      </c>
      <c r="H9" s="48"/>
      <c r="I9" s="48"/>
      <c r="J9" s="49"/>
      <c r="K9" s="49">
        <f>SUM(F9:I9)*14</f>
        <v>28</v>
      </c>
      <c r="L9" s="49">
        <f>E9*25-K9</f>
        <v>72</v>
      </c>
      <c r="M9" s="174" t="s">
        <v>13</v>
      </c>
      <c r="N9" s="202"/>
      <c r="Q9" s="155">
        <v>2</v>
      </c>
      <c r="R9" s="165" t="s">
        <v>125</v>
      </c>
      <c r="S9" s="166"/>
      <c r="T9" s="166"/>
      <c r="U9" s="167"/>
    </row>
    <row r="10" spans="1:27" s="33" customFormat="1" ht="15.75" thickBot="1">
      <c r="A10" s="50">
        <v>2</v>
      </c>
      <c r="B10" s="44" t="s">
        <v>70</v>
      </c>
      <c r="C10" s="51" t="s">
        <v>129</v>
      </c>
      <c r="D10" s="46" t="s">
        <v>43</v>
      </c>
      <c r="E10" s="52">
        <v>4</v>
      </c>
      <c r="F10" s="53">
        <v>1</v>
      </c>
      <c r="G10" s="53"/>
      <c r="H10" s="53"/>
      <c r="I10" s="53"/>
      <c r="J10" s="54"/>
      <c r="K10" s="54">
        <f>SUM(F10:I10)*14</f>
        <v>14</v>
      </c>
      <c r="L10" s="54">
        <f>E10*25-K10</f>
        <v>86</v>
      </c>
      <c r="M10" s="175" t="s">
        <v>13</v>
      </c>
      <c r="N10" s="191"/>
      <c r="Q10" s="180"/>
      <c r="R10" s="168"/>
      <c r="S10" s="169"/>
      <c r="T10" s="169"/>
      <c r="U10" s="170"/>
    </row>
    <row r="11" spans="1:27" s="33" customFormat="1" ht="29.25" thickBot="1">
      <c r="A11" s="50">
        <v>3</v>
      </c>
      <c r="B11" s="44" t="s">
        <v>71</v>
      </c>
      <c r="C11" s="51" t="s">
        <v>130</v>
      </c>
      <c r="D11" s="46" t="s">
        <v>43</v>
      </c>
      <c r="E11" s="52">
        <v>8</v>
      </c>
      <c r="F11" s="53">
        <v>2</v>
      </c>
      <c r="G11" s="53"/>
      <c r="H11" s="53">
        <v>2</v>
      </c>
      <c r="I11" s="53"/>
      <c r="J11" s="54"/>
      <c r="K11" s="54">
        <f>SUM(F11:I11)*14</f>
        <v>56</v>
      </c>
      <c r="L11" s="54">
        <f>E11*25-K11</f>
        <v>144</v>
      </c>
      <c r="M11" s="175" t="s">
        <v>13</v>
      </c>
      <c r="N11" s="191"/>
      <c r="Q11" s="180"/>
      <c r="R11" s="168"/>
      <c r="S11" s="169"/>
      <c r="T11" s="169"/>
      <c r="U11" s="170"/>
    </row>
    <row r="12" spans="1:27" s="33" customFormat="1" ht="29.25" thickBot="1">
      <c r="A12" s="50">
        <v>4</v>
      </c>
      <c r="B12" s="44" t="s">
        <v>72</v>
      </c>
      <c r="C12" s="51" t="s">
        <v>131</v>
      </c>
      <c r="D12" s="46" t="s">
        <v>43</v>
      </c>
      <c r="E12" s="52">
        <v>6</v>
      </c>
      <c r="F12" s="53">
        <v>1</v>
      </c>
      <c r="G12" s="53">
        <v>1</v>
      </c>
      <c r="H12" s="53"/>
      <c r="I12" s="53"/>
      <c r="J12" s="54"/>
      <c r="K12" s="54">
        <f>SUM(F12:I12)*14</f>
        <v>28</v>
      </c>
      <c r="L12" s="54">
        <f>E12*25-K12</f>
        <v>122</v>
      </c>
      <c r="M12" s="175" t="s">
        <v>13</v>
      </c>
      <c r="N12" s="191"/>
      <c r="Q12" s="180"/>
      <c r="R12" s="168"/>
      <c r="S12" s="169"/>
      <c r="T12" s="169"/>
      <c r="U12" s="170"/>
    </row>
    <row r="13" spans="1:27" s="33" customFormat="1" ht="14.45" customHeight="1" thickBot="1">
      <c r="A13" s="176" t="s">
        <v>11</v>
      </c>
      <c r="B13" s="177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9"/>
      <c r="Q13" s="155">
        <v>3</v>
      </c>
      <c r="R13" s="165" t="s">
        <v>126</v>
      </c>
      <c r="S13" s="166"/>
      <c r="T13" s="166"/>
      <c r="U13" s="167"/>
    </row>
    <row r="14" spans="1:27" s="33" customFormat="1" ht="15" customHeight="1" thickBot="1">
      <c r="A14" s="43">
        <v>5</v>
      </c>
      <c r="B14" s="55" t="s">
        <v>73</v>
      </c>
      <c r="C14" s="56" t="s">
        <v>132</v>
      </c>
      <c r="D14" s="234" t="s">
        <v>40</v>
      </c>
      <c r="E14" s="236">
        <v>4</v>
      </c>
      <c r="F14" s="174">
        <v>1</v>
      </c>
      <c r="G14" s="174">
        <v>1</v>
      </c>
      <c r="H14" s="174"/>
      <c r="I14" s="174"/>
      <c r="J14" s="145"/>
      <c r="K14" s="174">
        <f>SUM(F14:I14)*14</f>
        <v>28</v>
      </c>
      <c r="L14" s="174">
        <f>E14*25-K14</f>
        <v>72</v>
      </c>
      <c r="M14" s="174" t="s">
        <v>13</v>
      </c>
      <c r="N14" s="202"/>
      <c r="Q14" s="180"/>
      <c r="R14" s="168"/>
      <c r="S14" s="169"/>
      <c r="T14" s="169"/>
      <c r="U14" s="170"/>
    </row>
    <row r="15" spans="1:27" s="33" customFormat="1" ht="29.25" thickBot="1">
      <c r="A15" s="50">
        <v>6</v>
      </c>
      <c r="B15" s="55" t="s">
        <v>74</v>
      </c>
      <c r="C15" s="57" t="s">
        <v>133</v>
      </c>
      <c r="D15" s="235"/>
      <c r="E15" s="237"/>
      <c r="F15" s="175"/>
      <c r="G15" s="175"/>
      <c r="H15" s="175"/>
      <c r="I15" s="175"/>
      <c r="J15" s="146"/>
      <c r="K15" s="175"/>
      <c r="L15" s="175"/>
      <c r="M15" s="175"/>
      <c r="N15" s="191"/>
      <c r="Q15" s="180"/>
      <c r="R15" s="168"/>
      <c r="S15" s="169"/>
      <c r="T15" s="169"/>
      <c r="U15" s="170"/>
      <c r="W15" s="143" t="s">
        <v>127</v>
      </c>
      <c r="X15" s="144"/>
      <c r="Y15" s="144"/>
      <c r="Z15" s="144"/>
      <c r="AA15" s="144"/>
    </row>
    <row r="16" spans="1:27" s="33" customFormat="1" thickBot="1">
      <c r="A16" s="58">
        <v>7</v>
      </c>
      <c r="B16" s="55" t="s">
        <v>75</v>
      </c>
      <c r="C16" s="45" t="s">
        <v>134</v>
      </c>
      <c r="D16" s="244" t="s">
        <v>40</v>
      </c>
      <c r="E16" s="246">
        <v>4</v>
      </c>
      <c r="F16" s="157">
        <v>1</v>
      </c>
      <c r="G16" s="157">
        <v>1</v>
      </c>
      <c r="H16" s="157"/>
      <c r="I16" s="157"/>
      <c r="J16" s="157"/>
      <c r="K16" s="157">
        <f>SUM(F16:I16)*14</f>
        <v>28</v>
      </c>
      <c r="L16" s="157">
        <f>E16*25-K16</f>
        <v>72</v>
      </c>
      <c r="M16" s="240" t="s">
        <v>13</v>
      </c>
      <c r="N16" s="241"/>
      <c r="Q16" s="180"/>
      <c r="R16" s="168"/>
      <c r="S16" s="169"/>
      <c r="T16" s="169"/>
      <c r="U16" s="170"/>
      <c r="W16" s="143"/>
      <c r="X16" s="144"/>
      <c r="Y16" s="144"/>
      <c r="Z16" s="144"/>
      <c r="AA16" s="144"/>
    </row>
    <row r="17" spans="1:27" s="33" customFormat="1" thickBot="1">
      <c r="A17" s="58">
        <v>8</v>
      </c>
      <c r="B17" s="55" t="s">
        <v>76</v>
      </c>
      <c r="C17" s="51" t="s">
        <v>135</v>
      </c>
      <c r="D17" s="245"/>
      <c r="E17" s="247"/>
      <c r="F17" s="158"/>
      <c r="G17" s="158"/>
      <c r="H17" s="158"/>
      <c r="I17" s="158"/>
      <c r="J17" s="158"/>
      <c r="K17" s="158"/>
      <c r="L17" s="158"/>
      <c r="M17" s="242"/>
      <c r="N17" s="243"/>
      <c r="Q17" s="180"/>
      <c r="R17" s="168"/>
      <c r="S17" s="169"/>
      <c r="T17" s="169"/>
      <c r="U17" s="170"/>
      <c r="W17" s="143"/>
      <c r="X17" s="144"/>
      <c r="Y17" s="144"/>
      <c r="Z17" s="144"/>
      <c r="AA17" s="144"/>
    </row>
    <row r="18" spans="1:27" s="33" customFormat="1" ht="21" customHeight="1">
      <c r="A18" s="185" t="s">
        <v>29</v>
      </c>
      <c r="B18" s="186"/>
      <c r="C18" s="187"/>
      <c r="D18" s="59" t="s">
        <v>33</v>
      </c>
      <c r="E18" s="238">
        <f>SUM(E9:E17)</f>
        <v>30</v>
      </c>
      <c r="F18" s="60">
        <f>SUM(F9:F17)</f>
        <v>7</v>
      </c>
      <c r="G18" s="60">
        <f>SUM(G9:G17)</f>
        <v>4</v>
      </c>
      <c r="H18" s="60">
        <f>SUM(H9:H17)</f>
        <v>2</v>
      </c>
      <c r="I18" s="60">
        <f>SUM(I9:I17)</f>
        <v>0</v>
      </c>
      <c r="J18" s="60"/>
      <c r="K18" s="192">
        <f>SUM(K9:K17)</f>
        <v>182</v>
      </c>
      <c r="L18" s="192">
        <f>SUM(L9:L17)</f>
        <v>568</v>
      </c>
      <c r="M18" s="61" t="s">
        <v>27</v>
      </c>
      <c r="N18" s="62" t="s">
        <v>38</v>
      </c>
      <c r="Q18" s="180"/>
      <c r="R18" s="168"/>
      <c r="S18" s="169"/>
      <c r="T18" s="169"/>
      <c r="U18" s="170"/>
      <c r="W18" s="144"/>
      <c r="X18" s="144"/>
      <c r="Y18" s="144"/>
      <c r="Z18" s="144"/>
      <c r="AA18" s="144"/>
    </row>
    <row r="19" spans="1:27" s="33" customFormat="1" ht="21" customHeight="1" thickBot="1">
      <c r="A19" s="188"/>
      <c r="B19" s="189"/>
      <c r="C19" s="190"/>
      <c r="D19" s="63" t="s">
        <v>32</v>
      </c>
      <c r="E19" s="239"/>
      <c r="F19" s="64">
        <f>COUNT(F9:F17)</f>
        <v>6</v>
      </c>
      <c r="G19" s="64">
        <f>COUNT(G9:G17)</f>
        <v>4</v>
      </c>
      <c r="H19" s="64">
        <f>COUNT(H9:H17)</f>
        <v>1</v>
      </c>
      <c r="I19" s="64">
        <f>COUNT(I9:I17)</f>
        <v>0</v>
      </c>
      <c r="J19" s="64"/>
      <c r="K19" s="189"/>
      <c r="L19" s="189"/>
      <c r="M19" s="65">
        <f>COUNTIF(M1:M17,"=E")</f>
        <v>6</v>
      </c>
      <c r="N19" s="66">
        <f>COUNTIF(M1:M17,"=V")</f>
        <v>0</v>
      </c>
      <c r="Q19" s="181"/>
      <c r="R19" s="171"/>
      <c r="S19" s="172"/>
      <c r="T19" s="172"/>
      <c r="U19" s="173"/>
      <c r="W19" s="144"/>
      <c r="X19" s="144"/>
      <c r="Y19" s="144"/>
      <c r="Z19" s="144"/>
      <c r="AA19" s="144"/>
    </row>
    <row r="20" spans="1:27" s="33" customFormat="1" ht="15" customHeight="1" thickBot="1">
      <c r="A20" s="182" t="s">
        <v>28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4"/>
      <c r="Q20" s="155">
        <v>4</v>
      </c>
      <c r="R20" s="35" t="s">
        <v>40</v>
      </c>
      <c r="S20" s="149" t="s">
        <v>44</v>
      </c>
      <c r="T20" s="150"/>
      <c r="U20" s="151"/>
      <c r="W20" s="144"/>
      <c r="X20" s="144"/>
      <c r="Y20" s="144"/>
      <c r="Z20" s="144"/>
      <c r="AA20" s="144"/>
    </row>
    <row r="21" spans="1:27" s="33" customFormat="1" thickBot="1">
      <c r="A21" s="67">
        <v>9</v>
      </c>
      <c r="B21" s="68" t="s">
        <v>77</v>
      </c>
      <c r="C21" s="45" t="s">
        <v>136</v>
      </c>
      <c r="D21" s="69" t="s">
        <v>40</v>
      </c>
      <c r="E21" s="70">
        <v>4</v>
      </c>
      <c r="F21" s="71">
        <v>1</v>
      </c>
      <c r="G21" s="71">
        <v>1</v>
      </c>
      <c r="H21" s="71"/>
      <c r="I21" s="71"/>
      <c r="J21" s="71"/>
      <c r="K21" s="71">
        <f>SUM(F21:I21)*14</f>
        <v>28</v>
      </c>
      <c r="L21" s="71">
        <f>E21*25-K21</f>
        <v>72</v>
      </c>
      <c r="M21" s="145" t="s">
        <v>13</v>
      </c>
      <c r="N21" s="152"/>
      <c r="Q21" s="156"/>
      <c r="R21" s="36" t="s">
        <v>43</v>
      </c>
      <c r="S21" s="159" t="s">
        <v>45</v>
      </c>
      <c r="T21" s="160"/>
      <c r="U21" s="161"/>
      <c r="W21" s="144"/>
      <c r="X21" s="144"/>
      <c r="Y21" s="144"/>
      <c r="Z21" s="144"/>
      <c r="AA21" s="144"/>
    </row>
    <row r="22" spans="1:27" s="33" customFormat="1" ht="15.75" thickBot="1">
      <c r="A22" s="72">
        <v>10</v>
      </c>
      <c r="B22" s="68" t="s">
        <v>78</v>
      </c>
      <c r="C22" s="51" t="s">
        <v>137</v>
      </c>
      <c r="D22" s="72" t="s">
        <v>58</v>
      </c>
      <c r="E22" s="54">
        <v>3</v>
      </c>
      <c r="F22" s="54">
        <v>1</v>
      </c>
      <c r="G22" s="54">
        <v>1</v>
      </c>
      <c r="H22" s="54"/>
      <c r="I22" s="54"/>
      <c r="J22" s="54"/>
      <c r="K22" s="54">
        <f t="shared" ref="K22:K26" si="0">SUM(F22:I22)*14</f>
        <v>28</v>
      </c>
      <c r="L22" s="54">
        <f t="shared" ref="L22:L26" si="1">E22*25-K22</f>
        <v>47</v>
      </c>
      <c r="M22" s="153" t="s">
        <v>13</v>
      </c>
      <c r="N22" s="154"/>
      <c r="Q22" s="39"/>
      <c r="R22" s="40"/>
      <c r="S22" s="41"/>
      <c r="T22" s="41"/>
      <c r="U22" s="41"/>
      <c r="W22" s="42"/>
      <c r="X22" s="42"/>
      <c r="Y22" s="42"/>
      <c r="Z22" s="42"/>
      <c r="AA22" s="42"/>
    </row>
    <row r="23" spans="1:27" s="33" customFormat="1" ht="15.75" thickBot="1">
      <c r="A23" s="72">
        <v>11</v>
      </c>
      <c r="B23" s="68" t="s">
        <v>79</v>
      </c>
      <c r="C23" s="51" t="s">
        <v>138</v>
      </c>
      <c r="D23" s="72" t="s">
        <v>53</v>
      </c>
      <c r="E23" s="54">
        <v>3</v>
      </c>
      <c r="F23" s="54">
        <v>1</v>
      </c>
      <c r="G23" s="54">
        <v>1</v>
      </c>
      <c r="H23" s="54"/>
      <c r="I23" s="54"/>
      <c r="J23" s="54"/>
      <c r="K23" s="54">
        <f t="shared" si="0"/>
        <v>28</v>
      </c>
      <c r="L23" s="54">
        <f t="shared" si="1"/>
        <v>47</v>
      </c>
      <c r="M23" s="153" t="s">
        <v>13</v>
      </c>
      <c r="N23" s="154"/>
      <c r="Q23" s="39"/>
      <c r="R23" s="40"/>
      <c r="S23" s="41"/>
      <c r="T23" s="41"/>
      <c r="U23" s="41"/>
      <c r="W23" s="42"/>
      <c r="X23" s="42"/>
      <c r="Y23" s="42"/>
      <c r="Z23" s="42"/>
      <c r="AA23" s="42"/>
    </row>
    <row r="24" spans="1:27" s="33" customFormat="1" ht="15.75" thickBot="1">
      <c r="A24" s="72">
        <v>12</v>
      </c>
      <c r="B24" s="68" t="s">
        <v>80</v>
      </c>
      <c r="C24" s="51" t="s">
        <v>139</v>
      </c>
      <c r="D24" s="72" t="s">
        <v>53</v>
      </c>
      <c r="E24" s="54">
        <v>3</v>
      </c>
      <c r="F24" s="54">
        <v>1</v>
      </c>
      <c r="G24" s="54">
        <v>1</v>
      </c>
      <c r="H24" s="54"/>
      <c r="I24" s="54"/>
      <c r="J24" s="54"/>
      <c r="K24" s="54">
        <f t="shared" si="0"/>
        <v>28</v>
      </c>
      <c r="L24" s="54">
        <f t="shared" si="1"/>
        <v>47</v>
      </c>
      <c r="M24" s="153" t="s">
        <v>13</v>
      </c>
      <c r="N24" s="154"/>
      <c r="Q24" s="39"/>
      <c r="R24" s="40"/>
      <c r="S24" s="41"/>
      <c r="T24" s="41"/>
      <c r="U24" s="41"/>
      <c r="W24" s="42"/>
      <c r="X24" s="42"/>
      <c r="Y24" s="42"/>
      <c r="Z24" s="42"/>
      <c r="AA24" s="42"/>
    </row>
    <row r="25" spans="1:27" s="33" customFormat="1" ht="29.25" thickBot="1">
      <c r="A25" s="72">
        <v>13</v>
      </c>
      <c r="B25" s="68" t="s">
        <v>81</v>
      </c>
      <c r="C25" s="45" t="s">
        <v>140</v>
      </c>
      <c r="D25" s="72" t="s">
        <v>53</v>
      </c>
      <c r="E25" s="54">
        <v>5</v>
      </c>
      <c r="F25" s="54">
        <v>2</v>
      </c>
      <c r="G25" s="54">
        <v>1</v>
      </c>
      <c r="H25" s="54"/>
      <c r="I25" s="54"/>
      <c r="J25" s="54"/>
      <c r="K25" s="54">
        <f t="shared" si="0"/>
        <v>42</v>
      </c>
      <c r="L25" s="54">
        <f t="shared" si="1"/>
        <v>83</v>
      </c>
      <c r="M25" s="153" t="s">
        <v>13</v>
      </c>
      <c r="N25" s="154"/>
      <c r="Q25" s="39"/>
      <c r="R25" s="40"/>
      <c r="S25" s="41"/>
      <c r="T25" s="41"/>
      <c r="U25" s="41"/>
      <c r="W25" s="42"/>
      <c r="X25" s="42"/>
      <c r="Y25" s="42"/>
      <c r="Z25" s="42"/>
      <c r="AA25" s="42"/>
    </row>
    <row r="26" spans="1:27" s="33" customFormat="1" ht="29.25" thickBot="1">
      <c r="A26" s="72">
        <v>14</v>
      </c>
      <c r="B26" s="68" t="s">
        <v>82</v>
      </c>
      <c r="C26" s="51" t="s">
        <v>141</v>
      </c>
      <c r="D26" s="72" t="s">
        <v>53</v>
      </c>
      <c r="E26" s="54">
        <v>5</v>
      </c>
      <c r="F26" s="54">
        <v>2</v>
      </c>
      <c r="G26" s="54">
        <v>1</v>
      </c>
      <c r="H26" s="54"/>
      <c r="I26" s="54"/>
      <c r="J26" s="54"/>
      <c r="K26" s="54">
        <f t="shared" si="0"/>
        <v>42</v>
      </c>
      <c r="L26" s="54">
        <f t="shared" si="1"/>
        <v>83</v>
      </c>
      <c r="M26" s="153" t="s">
        <v>13</v>
      </c>
      <c r="N26" s="154"/>
      <c r="Q26" s="39"/>
      <c r="R26" s="40"/>
      <c r="S26" s="41"/>
      <c r="T26" s="41"/>
      <c r="U26" s="41"/>
      <c r="W26" s="42"/>
      <c r="X26" s="42"/>
      <c r="Y26" s="42"/>
      <c r="Z26" s="42"/>
      <c r="AA26" s="42"/>
    </row>
    <row r="27" spans="1:27" s="33" customFormat="1" ht="18" customHeight="1">
      <c r="A27" s="73"/>
      <c r="B27" s="222" t="s">
        <v>39</v>
      </c>
      <c r="C27" s="74" t="s">
        <v>35</v>
      </c>
      <c r="D27" s="225">
        <f>SUM(F9:J12)</f>
        <v>9</v>
      </c>
      <c r="E27" s="226"/>
      <c r="F27" s="226"/>
      <c r="G27" s="226"/>
      <c r="H27" s="226"/>
      <c r="I27" s="226"/>
      <c r="J27" s="226"/>
      <c r="K27" s="226"/>
      <c r="L27" s="226"/>
      <c r="M27" s="226"/>
      <c r="N27" s="227"/>
      <c r="Q27" s="147"/>
      <c r="R27" s="147"/>
      <c r="S27" s="147"/>
      <c r="T27" s="147"/>
      <c r="U27" s="147"/>
      <c r="W27" s="142"/>
      <c r="X27" s="142"/>
      <c r="Y27" s="142"/>
      <c r="Z27" s="142"/>
      <c r="AA27" s="142"/>
    </row>
    <row r="28" spans="1:27" s="33" customFormat="1" ht="15" customHeight="1">
      <c r="A28" s="73"/>
      <c r="B28" s="223"/>
      <c r="C28" s="75" t="s">
        <v>36</v>
      </c>
      <c r="D28" s="228">
        <f>SUM(F14:J17)</f>
        <v>4</v>
      </c>
      <c r="E28" s="229"/>
      <c r="F28" s="229"/>
      <c r="G28" s="229"/>
      <c r="H28" s="229"/>
      <c r="I28" s="229"/>
      <c r="J28" s="229"/>
      <c r="K28" s="229"/>
      <c r="L28" s="229"/>
      <c r="M28" s="229"/>
      <c r="N28" s="230"/>
      <c r="Q28" s="147"/>
      <c r="R28" s="147"/>
      <c r="S28" s="147"/>
      <c r="T28" s="147"/>
      <c r="U28" s="147"/>
      <c r="W28" s="142"/>
      <c r="X28" s="142"/>
      <c r="Y28" s="142"/>
      <c r="Z28" s="142"/>
      <c r="AA28" s="142"/>
    </row>
    <row r="29" spans="1:27" s="33" customFormat="1" ht="15" customHeight="1" thickBot="1">
      <c r="A29" s="73"/>
      <c r="B29" s="224"/>
      <c r="C29" s="76" t="s">
        <v>37</v>
      </c>
      <c r="D29" s="231">
        <f>SUM(F21:J26)</f>
        <v>14</v>
      </c>
      <c r="E29" s="232"/>
      <c r="F29" s="232"/>
      <c r="G29" s="232"/>
      <c r="H29" s="232"/>
      <c r="I29" s="232"/>
      <c r="J29" s="232"/>
      <c r="K29" s="232"/>
      <c r="L29" s="232"/>
      <c r="M29" s="232"/>
      <c r="N29" s="233"/>
      <c r="Q29" s="147"/>
      <c r="R29" s="147"/>
      <c r="S29" s="147"/>
      <c r="T29" s="147"/>
      <c r="U29" s="147"/>
      <c r="W29" s="142"/>
      <c r="X29" s="142"/>
      <c r="Y29" s="142"/>
      <c r="Z29" s="142"/>
      <c r="AA29" s="142"/>
    </row>
    <row r="30" spans="1:27">
      <c r="B30" s="3" t="s">
        <v>24</v>
      </c>
      <c r="C30" s="8"/>
      <c r="D30" s="10"/>
      <c r="E30" s="141" t="s">
        <v>25</v>
      </c>
      <c r="F30" s="141"/>
      <c r="G30" s="3"/>
      <c r="H30" s="10"/>
      <c r="I30" s="10"/>
      <c r="J30" s="10"/>
      <c r="K30" s="148" t="s">
        <v>26</v>
      </c>
      <c r="L30" s="148"/>
      <c r="M30" s="148"/>
      <c r="N30" s="148"/>
      <c r="Q30" s="147"/>
      <c r="R30" s="147"/>
      <c r="S30" s="147"/>
      <c r="T30" s="147"/>
      <c r="U30" s="147"/>
      <c r="W30" s="142"/>
      <c r="X30" s="142"/>
      <c r="Y30" s="142"/>
      <c r="Z30" s="142"/>
      <c r="AA30" s="142"/>
    </row>
    <row r="31" spans="1:27">
      <c r="B31" s="162" t="s">
        <v>16</v>
      </c>
      <c r="C31" s="162"/>
      <c r="D31" s="163" t="s">
        <v>56</v>
      </c>
      <c r="E31" s="163"/>
      <c r="F31" s="163"/>
      <c r="G31" s="163"/>
      <c r="H31" s="163"/>
      <c r="I31" s="163"/>
      <c r="J31" s="10"/>
      <c r="K31" s="164" t="s">
        <v>57</v>
      </c>
      <c r="L31" s="164"/>
      <c r="M31" s="164"/>
      <c r="N31" s="164"/>
      <c r="Q31" s="147"/>
      <c r="R31" s="147"/>
      <c r="S31" s="147"/>
      <c r="T31" s="147"/>
      <c r="U31" s="147"/>
      <c r="W31" s="142"/>
      <c r="X31" s="142"/>
      <c r="Y31" s="142"/>
      <c r="Z31" s="142"/>
      <c r="AA31" s="142"/>
    </row>
    <row r="32" spans="1:27">
      <c r="Q32" s="147"/>
      <c r="R32" s="147"/>
      <c r="S32" s="147"/>
      <c r="T32" s="147"/>
      <c r="U32" s="147"/>
      <c r="W32" s="142"/>
      <c r="X32" s="142"/>
      <c r="Y32" s="142"/>
      <c r="Z32" s="142"/>
      <c r="AA32" s="142"/>
    </row>
    <row r="33" spans="2:2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Q33" s="12"/>
      <c r="R33" s="12"/>
      <c r="S33" s="12"/>
      <c r="T33" s="12"/>
      <c r="U33" s="12"/>
    </row>
    <row r="34" spans="2:21">
      <c r="B34" s="10"/>
      <c r="C34" s="10"/>
      <c r="H34" s="10"/>
      <c r="I34" s="10"/>
      <c r="J34" s="10"/>
      <c r="K34" s="10"/>
      <c r="L34" s="10"/>
      <c r="M34" s="10"/>
    </row>
    <row r="35" spans="2:21">
      <c r="B35" s="10"/>
      <c r="C35" s="10"/>
      <c r="H35" s="10"/>
      <c r="I35" s="10"/>
      <c r="J35" s="10"/>
      <c r="K35" s="10"/>
      <c r="L35" s="10"/>
      <c r="M35" s="10"/>
    </row>
    <row r="36" spans="2:2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2:2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2:2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2:21">
      <c r="B39" s="10"/>
      <c r="C39" s="10"/>
      <c r="H39" s="10"/>
      <c r="I39" s="10"/>
      <c r="J39" s="10"/>
      <c r="K39" s="10"/>
      <c r="L39" s="10"/>
      <c r="M39" s="10"/>
    </row>
    <row r="40" spans="2:21">
      <c r="B40" s="10"/>
      <c r="C40" s="10"/>
      <c r="H40" s="10"/>
      <c r="I40" s="10"/>
      <c r="J40" s="10"/>
      <c r="K40" s="10"/>
      <c r="L40" s="10"/>
      <c r="M40" s="10"/>
    </row>
    <row r="41" spans="2:21">
      <c r="B41" s="10"/>
      <c r="C41" s="10"/>
      <c r="H41" s="10"/>
      <c r="I41" s="10"/>
      <c r="J41" s="10"/>
      <c r="K41" s="10"/>
      <c r="L41" s="10"/>
      <c r="M41" s="10"/>
    </row>
    <row r="42" spans="2:21">
      <c r="B42" s="10"/>
      <c r="C42" s="10"/>
      <c r="H42" s="10"/>
      <c r="I42" s="10"/>
      <c r="J42" s="10"/>
      <c r="K42" s="10"/>
      <c r="L42" s="10"/>
      <c r="M42" s="10"/>
    </row>
    <row r="43" spans="2:21">
      <c r="B43" s="10"/>
      <c r="C43" s="10"/>
      <c r="D43" s="3"/>
      <c r="E43" s="3"/>
      <c r="F43" s="3"/>
      <c r="G43" s="3"/>
      <c r="H43" s="10"/>
      <c r="I43" s="10"/>
      <c r="J43" s="10"/>
      <c r="K43" s="10"/>
      <c r="L43" s="10"/>
      <c r="M43" s="10"/>
    </row>
    <row r="44" spans="2:21" ht="14.45" customHeight="1">
      <c r="B44" s="10"/>
      <c r="C44" s="10"/>
      <c r="D44" s="3"/>
      <c r="E44" s="3"/>
      <c r="F44" s="3"/>
      <c r="G44" s="3"/>
      <c r="H44" s="10"/>
      <c r="I44" s="10"/>
      <c r="J44" s="10"/>
      <c r="K44" s="10"/>
      <c r="L44" s="10"/>
      <c r="M44" s="10"/>
    </row>
    <row r="45" spans="2:21">
      <c r="B45" s="10"/>
      <c r="C45" s="10"/>
      <c r="D45" s="141" t="s">
        <v>17</v>
      </c>
      <c r="E45" s="141"/>
      <c r="F45" s="141"/>
      <c r="G45" s="141"/>
      <c r="H45" s="10"/>
      <c r="I45" s="10"/>
      <c r="J45" s="10"/>
      <c r="K45" s="10"/>
      <c r="L45" s="10"/>
      <c r="M45" s="10"/>
    </row>
    <row r="46" spans="2:21">
      <c r="B46" s="10"/>
      <c r="C46" s="10"/>
      <c r="D46" s="141" t="s">
        <v>18</v>
      </c>
      <c r="E46" s="141"/>
      <c r="F46" s="141"/>
      <c r="G46" s="141"/>
      <c r="H46" s="10"/>
      <c r="I46" s="10"/>
      <c r="J46" s="10"/>
      <c r="K46" s="10"/>
      <c r="L46" s="10"/>
      <c r="M46" s="10"/>
    </row>
    <row r="47" spans="2:21">
      <c r="B47" s="10"/>
      <c r="C47" s="10"/>
      <c r="D47" s="10"/>
      <c r="E47" s="3"/>
      <c r="F47" s="3"/>
      <c r="G47" s="3"/>
      <c r="H47" s="10"/>
      <c r="I47" s="10"/>
      <c r="J47" s="10"/>
      <c r="K47" s="10"/>
      <c r="L47" s="10"/>
      <c r="M47" s="10"/>
    </row>
    <row r="48" spans="2:2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2:1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</sheetData>
  <protectedRanges>
    <protectedRange sqref="B9:B12" name="Editabil"/>
    <protectedRange sqref="B14:B17" name="Editabil_1"/>
    <protectedRange sqref="B21:B26" name="Editabil_8"/>
  </protectedRanges>
  <mergeCells count="78">
    <mergeCell ref="L1:M1"/>
    <mergeCell ref="B27:B29"/>
    <mergeCell ref="D27:N27"/>
    <mergeCell ref="D28:N28"/>
    <mergeCell ref="D29:N29"/>
    <mergeCell ref="D14:D15"/>
    <mergeCell ref="E14:E15"/>
    <mergeCell ref="F14:F15"/>
    <mergeCell ref="M14:N15"/>
    <mergeCell ref="E18:E19"/>
    <mergeCell ref="G14:G15"/>
    <mergeCell ref="M16:N17"/>
    <mergeCell ref="D16:D17"/>
    <mergeCell ref="E16:E17"/>
    <mergeCell ref="F16:F17"/>
    <mergeCell ref="G16:G17"/>
    <mergeCell ref="D6:D7"/>
    <mergeCell ref="E6:E7"/>
    <mergeCell ref="B6:B7"/>
    <mergeCell ref="C6:C7"/>
    <mergeCell ref="Q2:Q8"/>
    <mergeCell ref="F6:I6"/>
    <mergeCell ref="M6:N7"/>
    <mergeCell ref="A6:A7"/>
    <mergeCell ref="A8:N8"/>
    <mergeCell ref="Q1:U1"/>
    <mergeCell ref="M12:N12"/>
    <mergeCell ref="Q9:Q12"/>
    <mergeCell ref="K6:L6"/>
    <mergeCell ref="M9:N9"/>
    <mergeCell ref="D1:H1"/>
    <mergeCell ref="D2:H2"/>
    <mergeCell ref="B2:C2"/>
    <mergeCell ref="L2:M2"/>
    <mergeCell ref="R2:U8"/>
    <mergeCell ref="C3:G3"/>
    <mergeCell ref="L3:M3"/>
    <mergeCell ref="C4:G4"/>
    <mergeCell ref="L4:M4"/>
    <mergeCell ref="R9:U12"/>
    <mergeCell ref="M10:N10"/>
    <mergeCell ref="M11:N11"/>
    <mergeCell ref="K18:K19"/>
    <mergeCell ref="L18:L19"/>
    <mergeCell ref="L14:L15"/>
    <mergeCell ref="K16:K17"/>
    <mergeCell ref="L16:L17"/>
    <mergeCell ref="H16:H17"/>
    <mergeCell ref="S21:U21"/>
    <mergeCell ref="B31:C31"/>
    <mergeCell ref="D31:I31"/>
    <mergeCell ref="K31:N31"/>
    <mergeCell ref="R13:U19"/>
    <mergeCell ref="K14:K15"/>
    <mergeCell ref="A13:N13"/>
    <mergeCell ref="Q13:Q19"/>
    <mergeCell ref="H14:H15"/>
    <mergeCell ref="I14:I15"/>
    <mergeCell ref="I16:I17"/>
    <mergeCell ref="J16:J17"/>
    <mergeCell ref="A20:N20"/>
    <mergeCell ref="A18:C19"/>
    <mergeCell ref="D45:G45"/>
    <mergeCell ref="D46:G46"/>
    <mergeCell ref="E30:F30"/>
    <mergeCell ref="W27:AA32"/>
    <mergeCell ref="W15:AA21"/>
    <mergeCell ref="J14:J15"/>
    <mergeCell ref="Q27:U32"/>
    <mergeCell ref="K30:N30"/>
    <mergeCell ref="S20:U20"/>
    <mergeCell ref="M21:N21"/>
    <mergeCell ref="M23:N23"/>
    <mergeCell ref="M24:N24"/>
    <mergeCell ref="M25:N25"/>
    <mergeCell ref="M26:N26"/>
    <mergeCell ref="M22:N22"/>
    <mergeCell ref="Q20:Q21"/>
  </mergeCells>
  <phoneticPr fontId="10" type="noConversion"/>
  <conditionalFormatting sqref="D14:D16 D18 D33 D36:D38 D43:D65530 D1:D7">
    <cfRule type="cellIs" dxfId="13" priority="8" operator="equal">
      <formula>"DS"</formula>
    </cfRule>
    <cfRule type="cellIs" dxfId="12" priority="9" operator="equal">
      <formula>"DA"</formula>
    </cfRule>
  </conditionalFormatting>
  <printOptions horizontalCentered="1" verticalCentered="1"/>
  <pageMargins left="0" right="0" top="0" bottom="0" header="0" footer="0"/>
  <pageSetup paperSize="9" scale="95" orientation="landscape" r:id="rId1"/>
  <ignoredErrors>
    <ignoredError sqref="K9:K12 K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4"/>
  <sheetViews>
    <sheetView topLeftCell="A15" zoomScaleSheetLayoutView="100" workbookViewId="0">
      <selection activeCell="D22" sqref="D22"/>
    </sheetView>
  </sheetViews>
  <sheetFormatPr defaultRowHeight="15"/>
  <cols>
    <col min="1" max="1" width="4.7109375" style="13" customWidth="1"/>
    <col min="2" max="2" width="19.42578125" customWidth="1"/>
    <col min="3" max="3" width="35.5703125" style="33" customWidth="1"/>
    <col min="4" max="4" width="12.7109375" customWidth="1"/>
    <col min="5" max="5" width="6" customWidth="1"/>
    <col min="6" max="10" width="5.5703125" customWidth="1"/>
    <col min="11" max="11" width="16" customWidth="1"/>
    <col min="13" max="15" width="4.7109375" style="5" customWidth="1"/>
  </cols>
  <sheetData>
    <row r="1" spans="1:28" ht="57" customHeight="1" thickBot="1">
      <c r="B1" s="2"/>
      <c r="C1" s="30"/>
      <c r="D1" s="203" t="s">
        <v>48</v>
      </c>
      <c r="E1" s="203"/>
      <c r="F1" s="203"/>
      <c r="G1" s="203"/>
      <c r="H1" s="203"/>
      <c r="I1" s="1"/>
      <c r="J1" s="1"/>
      <c r="K1" s="4"/>
      <c r="L1" s="221"/>
      <c r="M1" s="221"/>
      <c r="N1" s="13"/>
      <c r="R1" s="198" t="s">
        <v>31</v>
      </c>
      <c r="S1" s="199"/>
      <c r="T1" s="199"/>
      <c r="U1" s="199"/>
      <c r="V1" s="200"/>
    </row>
    <row r="2" spans="1:28" ht="15" customHeight="1">
      <c r="B2" s="162"/>
      <c r="C2" s="162"/>
      <c r="D2" s="141" t="s">
        <v>63</v>
      </c>
      <c r="E2" s="141"/>
      <c r="F2" s="141"/>
      <c r="G2" s="141"/>
      <c r="H2" s="141"/>
      <c r="K2" s="7" t="s">
        <v>52</v>
      </c>
      <c r="L2" s="162" t="s">
        <v>64</v>
      </c>
      <c r="M2" s="162"/>
      <c r="N2" s="8"/>
      <c r="R2" s="216">
        <v>1</v>
      </c>
      <c r="S2" s="204" t="s">
        <v>47</v>
      </c>
      <c r="T2" s="205"/>
      <c r="U2" s="205"/>
      <c r="V2" s="206"/>
    </row>
    <row r="3" spans="1:28" ht="14.45" customHeight="1">
      <c r="B3" s="6" t="s">
        <v>15</v>
      </c>
      <c r="C3" s="141" t="s">
        <v>54</v>
      </c>
      <c r="D3" s="141"/>
      <c r="E3" s="141"/>
      <c r="F3" s="141"/>
      <c r="G3" s="141"/>
      <c r="K3" s="7" t="s">
        <v>21</v>
      </c>
      <c r="L3" s="162" t="s">
        <v>30</v>
      </c>
      <c r="M3" s="162"/>
      <c r="N3" s="8"/>
      <c r="R3" s="217"/>
      <c r="S3" s="207"/>
      <c r="T3" s="208"/>
      <c r="U3" s="208"/>
      <c r="V3" s="209"/>
    </row>
    <row r="4" spans="1:28" ht="15.75" customHeight="1">
      <c r="B4" s="6" t="s">
        <v>20</v>
      </c>
      <c r="C4" s="141" t="s">
        <v>55</v>
      </c>
      <c r="D4" s="141"/>
      <c r="E4" s="141"/>
      <c r="F4" s="141"/>
      <c r="G4" s="141"/>
      <c r="K4" s="7" t="s">
        <v>22</v>
      </c>
      <c r="L4" s="162" t="s">
        <v>23</v>
      </c>
      <c r="M4" s="162"/>
      <c r="N4" s="8"/>
      <c r="R4" s="217"/>
      <c r="S4" s="207"/>
      <c r="T4" s="208"/>
      <c r="U4" s="208"/>
      <c r="V4" s="209"/>
    </row>
    <row r="5" spans="1:28" ht="12" customHeight="1" thickBot="1">
      <c r="B5" s="6"/>
      <c r="C5" s="31"/>
      <c r="D5" s="2"/>
      <c r="E5" s="2"/>
      <c r="F5" s="2"/>
      <c r="G5" s="2"/>
      <c r="K5" s="7"/>
      <c r="L5" s="8"/>
      <c r="M5" s="2"/>
      <c r="N5" s="2"/>
      <c r="R5" s="217"/>
      <c r="S5" s="207"/>
      <c r="T5" s="208"/>
      <c r="U5" s="208"/>
      <c r="V5" s="209"/>
    </row>
    <row r="6" spans="1:28" s="10" customFormat="1" ht="16.5" customHeight="1">
      <c r="A6" s="193" t="s">
        <v>41</v>
      </c>
      <c r="B6" s="201" t="s">
        <v>2</v>
      </c>
      <c r="C6" s="305" t="s">
        <v>3</v>
      </c>
      <c r="D6" s="201" t="s">
        <v>14</v>
      </c>
      <c r="E6" s="214" t="s">
        <v>0</v>
      </c>
      <c r="F6" s="201" t="s">
        <v>1</v>
      </c>
      <c r="G6" s="201"/>
      <c r="H6" s="201"/>
      <c r="I6" s="201"/>
      <c r="J6" s="14"/>
      <c r="K6" s="201" t="s">
        <v>9</v>
      </c>
      <c r="L6" s="201"/>
      <c r="M6" s="201" t="s">
        <v>8</v>
      </c>
      <c r="N6" s="302"/>
      <c r="O6" s="219"/>
      <c r="R6" s="217"/>
      <c r="S6" s="207"/>
      <c r="T6" s="208"/>
      <c r="U6" s="208"/>
      <c r="V6" s="209"/>
    </row>
    <row r="7" spans="1:28" ht="15.75" thickBot="1">
      <c r="A7" s="194"/>
      <c r="B7" s="213"/>
      <c r="C7" s="306"/>
      <c r="D7" s="213"/>
      <c r="E7" s="215"/>
      <c r="F7" s="9" t="s">
        <v>4</v>
      </c>
      <c r="G7" s="9" t="s">
        <v>5</v>
      </c>
      <c r="H7" s="9" t="s">
        <v>6</v>
      </c>
      <c r="I7" s="9" t="s">
        <v>7</v>
      </c>
      <c r="J7" s="15" t="s">
        <v>49</v>
      </c>
      <c r="K7" s="9" t="s">
        <v>19</v>
      </c>
      <c r="L7" s="9" t="s">
        <v>42</v>
      </c>
      <c r="M7" s="213"/>
      <c r="N7" s="303"/>
      <c r="O7" s="220"/>
      <c r="R7" s="217"/>
      <c r="S7" s="207"/>
      <c r="T7" s="208"/>
      <c r="U7" s="208"/>
      <c r="V7" s="209"/>
    </row>
    <row r="8" spans="1:28" ht="15.75" thickBot="1">
      <c r="A8" s="195" t="s">
        <v>10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304"/>
      <c r="O8" s="197"/>
      <c r="R8" s="218"/>
      <c r="S8" s="210"/>
      <c r="T8" s="211"/>
      <c r="U8" s="211"/>
      <c r="V8" s="212"/>
    </row>
    <row r="9" spans="1:28" s="33" customFormat="1" ht="30.75" thickBot="1">
      <c r="A9" s="77">
        <v>1</v>
      </c>
      <c r="B9" s="44" t="s">
        <v>93</v>
      </c>
      <c r="C9" s="78" t="s">
        <v>142</v>
      </c>
      <c r="D9" s="79" t="s">
        <v>43</v>
      </c>
      <c r="E9" s="80">
        <v>4</v>
      </c>
      <c r="F9" s="81"/>
      <c r="G9" s="81"/>
      <c r="H9" s="81">
        <v>2</v>
      </c>
      <c r="I9" s="81"/>
      <c r="J9" s="80"/>
      <c r="K9" s="80">
        <f t="shared" ref="K9:K12" si="0">SUM(F9:I9)*14</f>
        <v>28</v>
      </c>
      <c r="L9" s="80">
        <f t="shared" ref="L9:L13" si="1">E9*25-K9</f>
        <v>72</v>
      </c>
      <c r="M9" s="301" t="s">
        <v>12</v>
      </c>
      <c r="N9" s="301"/>
      <c r="O9" s="301"/>
      <c r="R9" s="155">
        <v>2</v>
      </c>
      <c r="S9" s="165" t="s">
        <v>125</v>
      </c>
      <c r="T9" s="166"/>
      <c r="U9" s="166"/>
      <c r="V9" s="167"/>
    </row>
    <row r="10" spans="1:28" s="33" customFormat="1" ht="15.75" thickBot="1">
      <c r="A10" s="82">
        <v>2</v>
      </c>
      <c r="B10" s="44" t="s">
        <v>94</v>
      </c>
      <c r="C10" s="83" t="s">
        <v>143</v>
      </c>
      <c r="D10" s="84" t="s">
        <v>43</v>
      </c>
      <c r="E10" s="80">
        <v>4</v>
      </c>
      <c r="F10" s="81">
        <v>1</v>
      </c>
      <c r="G10" s="81">
        <v>2</v>
      </c>
      <c r="H10" s="81"/>
      <c r="I10" s="81"/>
      <c r="J10" s="80"/>
      <c r="K10" s="80">
        <f t="shared" si="0"/>
        <v>42</v>
      </c>
      <c r="L10" s="80">
        <f t="shared" si="1"/>
        <v>58</v>
      </c>
      <c r="M10" s="301" t="s">
        <v>13</v>
      </c>
      <c r="N10" s="301"/>
      <c r="O10" s="301"/>
      <c r="R10" s="180"/>
      <c r="S10" s="168"/>
      <c r="T10" s="169"/>
      <c r="U10" s="169"/>
      <c r="V10" s="170"/>
    </row>
    <row r="11" spans="1:28" s="33" customFormat="1" ht="30.75" thickBot="1">
      <c r="A11" s="82">
        <v>3</v>
      </c>
      <c r="B11" s="44" t="s">
        <v>95</v>
      </c>
      <c r="C11" s="83" t="s">
        <v>144</v>
      </c>
      <c r="D11" s="79" t="s">
        <v>43</v>
      </c>
      <c r="E11" s="80">
        <v>4</v>
      </c>
      <c r="F11" s="81">
        <v>1</v>
      </c>
      <c r="G11" s="81">
        <v>1</v>
      </c>
      <c r="H11" s="81"/>
      <c r="I11" s="81"/>
      <c r="J11" s="80"/>
      <c r="K11" s="80">
        <f t="shared" si="0"/>
        <v>28</v>
      </c>
      <c r="L11" s="80">
        <f t="shared" si="1"/>
        <v>72</v>
      </c>
      <c r="M11" s="301" t="s">
        <v>13</v>
      </c>
      <c r="N11" s="301"/>
      <c r="O11" s="301"/>
      <c r="R11" s="180"/>
      <c r="S11" s="168"/>
      <c r="T11" s="169"/>
      <c r="U11" s="169"/>
      <c r="V11" s="170"/>
    </row>
    <row r="12" spans="1:28" s="33" customFormat="1" ht="30.75" thickBot="1">
      <c r="A12" s="82">
        <v>4</v>
      </c>
      <c r="B12" s="44" t="s">
        <v>96</v>
      </c>
      <c r="C12" s="83" t="s">
        <v>145</v>
      </c>
      <c r="D12" s="79" t="s">
        <v>43</v>
      </c>
      <c r="E12" s="80">
        <v>7</v>
      </c>
      <c r="F12" s="81">
        <v>2</v>
      </c>
      <c r="G12" s="81"/>
      <c r="H12" s="81">
        <v>2</v>
      </c>
      <c r="I12" s="81"/>
      <c r="J12" s="80"/>
      <c r="K12" s="80">
        <f t="shared" si="0"/>
        <v>56</v>
      </c>
      <c r="L12" s="80">
        <f t="shared" si="1"/>
        <v>119</v>
      </c>
      <c r="M12" s="301" t="s">
        <v>13</v>
      </c>
      <c r="N12" s="301"/>
      <c r="O12" s="301"/>
      <c r="R12" s="180"/>
      <c r="S12" s="168"/>
      <c r="T12" s="169"/>
      <c r="U12" s="169"/>
      <c r="V12" s="170"/>
    </row>
    <row r="13" spans="1:28" s="33" customFormat="1" ht="45.75" thickBot="1">
      <c r="A13" s="82">
        <v>5</v>
      </c>
      <c r="B13" s="44" t="s">
        <v>97</v>
      </c>
      <c r="C13" s="85" t="s">
        <v>146</v>
      </c>
      <c r="D13" s="84" t="s">
        <v>43</v>
      </c>
      <c r="E13" s="80">
        <v>3</v>
      </c>
      <c r="F13" s="307" t="s">
        <v>83</v>
      </c>
      <c r="G13" s="308"/>
      <c r="H13" s="308"/>
      <c r="I13" s="308"/>
      <c r="J13" s="309"/>
      <c r="K13" s="80">
        <v>56</v>
      </c>
      <c r="L13" s="80">
        <f t="shared" si="1"/>
        <v>19</v>
      </c>
      <c r="M13" s="301" t="s">
        <v>12</v>
      </c>
      <c r="N13" s="301"/>
      <c r="O13" s="301"/>
      <c r="R13" s="180"/>
      <c r="S13" s="168"/>
      <c r="T13" s="169"/>
      <c r="U13" s="169"/>
      <c r="V13" s="170"/>
    </row>
    <row r="14" spans="1:28" s="33" customFormat="1" ht="15.75" thickBot="1">
      <c r="A14" s="291" t="s">
        <v>11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3"/>
      <c r="O14" s="294"/>
      <c r="R14" s="155">
        <v>3</v>
      </c>
      <c r="S14" s="165" t="s">
        <v>126</v>
      </c>
      <c r="T14" s="166"/>
      <c r="U14" s="166"/>
      <c r="V14" s="167"/>
    </row>
    <row r="15" spans="1:28" s="33" customFormat="1" ht="15.75" thickBot="1">
      <c r="A15" s="77">
        <v>6</v>
      </c>
      <c r="B15" s="86" t="s">
        <v>88</v>
      </c>
      <c r="C15" s="78" t="s">
        <v>147</v>
      </c>
      <c r="D15" s="295" t="s">
        <v>40</v>
      </c>
      <c r="E15" s="297">
        <v>4</v>
      </c>
      <c r="F15" s="259">
        <v>1</v>
      </c>
      <c r="G15" s="259">
        <v>1</v>
      </c>
      <c r="H15" s="259"/>
      <c r="I15" s="259"/>
      <c r="J15" s="257"/>
      <c r="K15" s="259">
        <f>SUM(F15:I15)*14</f>
        <v>28</v>
      </c>
      <c r="L15" s="259">
        <f>E15*25-K15</f>
        <v>72</v>
      </c>
      <c r="M15" s="259" t="s">
        <v>13</v>
      </c>
      <c r="N15" s="273"/>
      <c r="O15" s="274"/>
      <c r="R15" s="180"/>
      <c r="S15" s="168"/>
      <c r="T15" s="169"/>
      <c r="U15" s="169"/>
      <c r="V15" s="170"/>
    </row>
    <row r="16" spans="1:28" s="33" customFormat="1" ht="30.75" thickBot="1">
      <c r="A16" s="82">
        <v>7</v>
      </c>
      <c r="B16" s="86" t="s">
        <v>89</v>
      </c>
      <c r="C16" s="87" t="s">
        <v>148</v>
      </c>
      <c r="D16" s="296"/>
      <c r="E16" s="298"/>
      <c r="F16" s="260"/>
      <c r="G16" s="260"/>
      <c r="H16" s="260"/>
      <c r="I16" s="260"/>
      <c r="J16" s="258"/>
      <c r="K16" s="260"/>
      <c r="L16" s="260"/>
      <c r="M16" s="260"/>
      <c r="N16" s="299"/>
      <c r="O16" s="300"/>
      <c r="R16" s="180"/>
      <c r="S16" s="168"/>
      <c r="T16" s="169"/>
      <c r="U16" s="169"/>
      <c r="V16" s="170"/>
      <c r="X16" s="143" t="s">
        <v>127</v>
      </c>
      <c r="Y16" s="144"/>
      <c r="Z16" s="144"/>
      <c r="AA16" s="144"/>
      <c r="AB16" s="144"/>
    </row>
    <row r="17" spans="1:28" s="33" customFormat="1" ht="45.75" thickBot="1">
      <c r="A17" s="88">
        <v>8</v>
      </c>
      <c r="B17" s="86" t="s">
        <v>90</v>
      </c>
      <c r="C17" s="89" t="s">
        <v>149</v>
      </c>
      <c r="D17" s="261" t="s">
        <v>40</v>
      </c>
      <c r="E17" s="261">
        <v>4</v>
      </c>
      <c r="F17" s="261">
        <v>1</v>
      </c>
      <c r="G17" s="261">
        <v>1</v>
      </c>
      <c r="H17" s="261"/>
      <c r="I17" s="261"/>
      <c r="J17" s="261"/>
      <c r="K17" s="261">
        <f>SUM(F17:I17)*14</f>
        <v>28</v>
      </c>
      <c r="L17" s="261">
        <f>E17*25-K17</f>
        <v>72</v>
      </c>
      <c r="M17" s="262" t="s">
        <v>13</v>
      </c>
      <c r="N17" s="263"/>
      <c r="O17" s="241"/>
      <c r="R17" s="180"/>
      <c r="S17" s="168"/>
      <c r="T17" s="169"/>
      <c r="U17" s="169"/>
      <c r="V17" s="170"/>
      <c r="X17" s="143"/>
      <c r="Y17" s="144"/>
      <c r="Z17" s="144"/>
      <c r="AA17" s="144"/>
      <c r="AB17" s="144"/>
    </row>
    <row r="18" spans="1:28" s="33" customFormat="1" ht="15.75" thickBot="1">
      <c r="A18" s="88">
        <v>9</v>
      </c>
      <c r="B18" s="86" t="s">
        <v>91</v>
      </c>
      <c r="C18" s="90" t="s">
        <v>150</v>
      </c>
      <c r="D18" s="258"/>
      <c r="E18" s="158"/>
      <c r="F18" s="158"/>
      <c r="G18" s="158"/>
      <c r="H18" s="158"/>
      <c r="I18" s="158"/>
      <c r="J18" s="158"/>
      <c r="K18" s="158"/>
      <c r="L18" s="158"/>
      <c r="M18" s="242"/>
      <c r="N18" s="264"/>
      <c r="O18" s="243"/>
      <c r="R18" s="180"/>
      <c r="S18" s="168"/>
      <c r="T18" s="169"/>
      <c r="U18" s="169"/>
      <c r="V18" s="170"/>
      <c r="X18" s="143"/>
      <c r="Y18" s="144"/>
      <c r="Z18" s="144"/>
      <c r="AA18" s="144"/>
      <c r="AB18" s="144"/>
    </row>
    <row r="19" spans="1:28" s="33" customFormat="1" ht="21" customHeight="1">
      <c r="A19" s="248" t="s">
        <v>29</v>
      </c>
      <c r="B19" s="249"/>
      <c r="C19" s="250"/>
      <c r="D19" s="91" t="s">
        <v>33</v>
      </c>
      <c r="E19" s="254">
        <f>SUM(E9:E18)</f>
        <v>30</v>
      </c>
      <c r="F19" s="92">
        <f>SUM(F9:F18)</f>
        <v>6</v>
      </c>
      <c r="G19" s="92">
        <f>SUM(G9:G18)</f>
        <v>5</v>
      </c>
      <c r="H19" s="92">
        <f>SUM(H9:H18)</f>
        <v>4</v>
      </c>
      <c r="I19" s="92">
        <f>SUM(I9:I18)</f>
        <v>0</v>
      </c>
      <c r="J19" s="92"/>
      <c r="K19" s="256">
        <f>SUM(K9:K18)</f>
        <v>266</v>
      </c>
      <c r="L19" s="256">
        <f>SUM(L8:L18)</f>
        <v>484</v>
      </c>
      <c r="M19" s="93" t="s">
        <v>27</v>
      </c>
      <c r="N19" s="94" t="s">
        <v>59</v>
      </c>
      <c r="O19" s="95" t="s">
        <v>38</v>
      </c>
      <c r="R19" s="180"/>
      <c r="S19" s="168"/>
      <c r="T19" s="169"/>
      <c r="U19" s="169"/>
      <c r="V19" s="170"/>
      <c r="X19" s="144"/>
      <c r="Y19" s="144"/>
      <c r="Z19" s="144"/>
      <c r="AA19" s="144"/>
      <c r="AB19" s="144"/>
    </row>
    <row r="20" spans="1:28" s="33" customFormat="1" ht="21" customHeight="1" thickBot="1">
      <c r="A20" s="251"/>
      <c r="B20" s="252"/>
      <c r="C20" s="253"/>
      <c r="D20" s="96" t="s">
        <v>32</v>
      </c>
      <c r="E20" s="255"/>
      <c r="F20" s="97">
        <f>COUNT(F9:F18)</f>
        <v>5</v>
      </c>
      <c r="G20" s="97">
        <f>COUNT(G9:G18)</f>
        <v>4</v>
      </c>
      <c r="H20" s="97">
        <f>COUNT(H9:H18)</f>
        <v>2</v>
      </c>
      <c r="I20" s="97">
        <f>COUNT(I9:I18)</f>
        <v>0</v>
      </c>
      <c r="J20" s="97"/>
      <c r="K20" s="252"/>
      <c r="L20" s="252"/>
      <c r="M20" s="98">
        <f>COUNTIF(M1:M19,"=E")</f>
        <v>5</v>
      </c>
      <c r="N20" s="99">
        <f>COUNTIF(M1:M19,"=C")</f>
        <v>0</v>
      </c>
      <c r="O20" s="100">
        <f>COUNTIF(M1:M19,"=V")</f>
        <v>2</v>
      </c>
      <c r="R20" s="181"/>
      <c r="S20" s="171"/>
      <c r="T20" s="172"/>
      <c r="U20" s="172"/>
      <c r="V20" s="173"/>
      <c r="X20" s="144"/>
      <c r="Y20" s="144"/>
      <c r="Z20" s="144"/>
      <c r="AA20" s="144"/>
      <c r="AB20" s="144"/>
    </row>
    <row r="21" spans="1:28" s="33" customFormat="1" ht="15.75" thickBot="1">
      <c r="A21" s="268" t="s">
        <v>28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70"/>
      <c r="O21" s="271"/>
      <c r="R21" s="155">
        <v>4</v>
      </c>
      <c r="S21" s="35" t="s">
        <v>40</v>
      </c>
      <c r="T21" s="149" t="s">
        <v>44</v>
      </c>
      <c r="U21" s="150"/>
      <c r="V21" s="151"/>
      <c r="X21" s="144"/>
      <c r="Y21" s="144"/>
      <c r="Z21" s="144"/>
      <c r="AA21" s="144"/>
      <c r="AB21" s="144"/>
    </row>
    <row r="22" spans="1:28" s="33" customFormat="1" ht="60.75" thickBot="1">
      <c r="A22" s="77">
        <v>10</v>
      </c>
      <c r="B22" s="86" t="s">
        <v>84</v>
      </c>
      <c r="C22" s="78" t="s">
        <v>151</v>
      </c>
      <c r="D22" s="101" t="s">
        <v>53</v>
      </c>
      <c r="E22" s="102">
        <v>3</v>
      </c>
      <c r="F22" s="103">
        <v>2</v>
      </c>
      <c r="G22" s="104"/>
      <c r="H22" s="80">
        <v>2</v>
      </c>
      <c r="I22" s="105"/>
      <c r="J22" s="80"/>
      <c r="K22" s="80">
        <f>SUM(F22:I22)*14</f>
        <v>56</v>
      </c>
      <c r="L22" s="102">
        <f>E22*25-K22</f>
        <v>19</v>
      </c>
      <c r="M22" s="272" t="s">
        <v>13</v>
      </c>
      <c r="N22" s="273"/>
      <c r="O22" s="274"/>
      <c r="R22" s="156"/>
      <c r="S22" s="36" t="s">
        <v>43</v>
      </c>
      <c r="T22" s="159" t="s">
        <v>45</v>
      </c>
      <c r="U22" s="160"/>
      <c r="V22" s="161"/>
      <c r="X22" s="144"/>
      <c r="Y22" s="144"/>
      <c r="Z22" s="144"/>
      <c r="AA22" s="144"/>
      <c r="AB22" s="144"/>
    </row>
    <row r="23" spans="1:28" s="33" customFormat="1" ht="15.75" thickBot="1">
      <c r="A23" s="106">
        <v>11</v>
      </c>
      <c r="B23" s="86" t="s">
        <v>85</v>
      </c>
      <c r="C23" s="83" t="s">
        <v>152</v>
      </c>
      <c r="D23" s="107" t="s">
        <v>40</v>
      </c>
      <c r="E23" s="108">
        <v>3</v>
      </c>
      <c r="F23" s="109">
        <v>1</v>
      </c>
      <c r="G23" s="110"/>
      <c r="H23" s="111">
        <v>1</v>
      </c>
      <c r="I23" s="112"/>
      <c r="J23" s="113"/>
      <c r="K23" s="114">
        <f>SUM(F23:I23)*14</f>
        <v>28</v>
      </c>
      <c r="L23" s="108">
        <f>E23*25-K23</f>
        <v>47</v>
      </c>
      <c r="M23" s="265" t="s">
        <v>13</v>
      </c>
      <c r="N23" s="266"/>
      <c r="O23" s="267"/>
      <c r="R23" s="37"/>
      <c r="S23" s="38"/>
      <c r="T23" s="37"/>
      <c r="U23" s="37"/>
      <c r="V23" s="37"/>
    </row>
    <row r="24" spans="1:28" s="33" customFormat="1" ht="15.75" thickBot="1">
      <c r="A24" s="115">
        <v>12</v>
      </c>
      <c r="B24" s="86" t="s">
        <v>86</v>
      </c>
      <c r="C24" s="83" t="s">
        <v>153</v>
      </c>
      <c r="D24" s="116" t="s">
        <v>40</v>
      </c>
      <c r="E24" s="80">
        <v>3</v>
      </c>
      <c r="F24" s="109">
        <v>1</v>
      </c>
      <c r="G24" s="108">
        <v>1</v>
      </c>
      <c r="H24" s="80"/>
      <c r="I24" s="80"/>
      <c r="J24" s="80"/>
      <c r="K24" s="80">
        <f t="shared" ref="K24:K26" si="2">SUM(F24:I24)*14</f>
        <v>28</v>
      </c>
      <c r="L24" s="117">
        <f t="shared" ref="L24:L26" si="3">E24*25-K24</f>
        <v>47</v>
      </c>
      <c r="M24" s="275" t="s">
        <v>13</v>
      </c>
      <c r="N24" s="276"/>
      <c r="O24" s="277"/>
      <c r="R24" s="37"/>
      <c r="S24" s="38"/>
      <c r="T24" s="37"/>
      <c r="U24" s="37"/>
      <c r="V24" s="37"/>
    </row>
    <row r="25" spans="1:28" s="33" customFormat="1" ht="30.75" thickBot="1">
      <c r="A25" s="115">
        <v>13</v>
      </c>
      <c r="B25" s="86" t="s">
        <v>87</v>
      </c>
      <c r="C25" s="83" t="s">
        <v>154</v>
      </c>
      <c r="D25" s="118" t="s">
        <v>53</v>
      </c>
      <c r="E25" s="119">
        <v>4</v>
      </c>
      <c r="F25" s="80">
        <v>2</v>
      </c>
      <c r="G25" s="119">
        <v>2</v>
      </c>
      <c r="H25" s="80"/>
      <c r="I25" s="80"/>
      <c r="J25" s="80"/>
      <c r="K25" s="119">
        <f t="shared" si="2"/>
        <v>56</v>
      </c>
      <c r="L25" s="104">
        <f t="shared" si="3"/>
        <v>44</v>
      </c>
      <c r="M25" s="275" t="s">
        <v>13</v>
      </c>
      <c r="N25" s="276"/>
      <c r="O25" s="277"/>
      <c r="R25" s="37"/>
      <c r="S25" s="38"/>
      <c r="T25" s="37"/>
      <c r="U25" s="37"/>
      <c r="V25" s="37"/>
    </row>
    <row r="26" spans="1:28" s="33" customFormat="1" ht="45.75" thickBot="1">
      <c r="A26" s="120">
        <v>14</v>
      </c>
      <c r="B26" s="86" t="s">
        <v>92</v>
      </c>
      <c r="C26" s="121" t="s">
        <v>155</v>
      </c>
      <c r="D26" s="118" t="s">
        <v>53</v>
      </c>
      <c r="E26" s="80">
        <v>5</v>
      </c>
      <c r="F26" s="114">
        <v>2</v>
      </c>
      <c r="G26" s="114">
        <v>1</v>
      </c>
      <c r="H26" s="80"/>
      <c r="I26" s="80"/>
      <c r="J26" s="122"/>
      <c r="K26" s="114">
        <f t="shared" si="2"/>
        <v>42</v>
      </c>
      <c r="L26" s="123">
        <f t="shared" si="3"/>
        <v>83</v>
      </c>
      <c r="M26" s="278" t="s">
        <v>13</v>
      </c>
      <c r="N26" s="279"/>
      <c r="O26" s="280"/>
      <c r="R26" s="37"/>
      <c r="S26" s="38"/>
      <c r="T26" s="37"/>
      <c r="U26" s="37"/>
      <c r="V26" s="37"/>
    </row>
    <row r="27" spans="1:28" s="33" customFormat="1">
      <c r="A27" s="124"/>
      <c r="B27" s="281" t="s">
        <v>39</v>
      </c>
      <c r="C27" s="125" t="s">
        <v>35</v>
      </c>
      <c r="D27" s="248">
        <f>SUM(F9:J13)</f>
        <v>11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84"/>
      <c r="O27" s="285"/>
      <c r="R27" s="147"/>
      <c r="S27" s="147"/>
      <c r="T27" s="147"/>
      <c r="U27" s="147"/>
      <c r="V27" s="147"/>
      <c r="X27" s="142"/>
      <c r="Y27" s="142"/>
      <c r="Z27" s="142"/>
      <c r="AA27" s="142"/>
      <c r="AB27" s="142"/>
    </row>
    <row r="28" spans="1:28" s="33" customFormat="1">
      <c r="A28" s="124"/>
      <c r="B28" s="282"/>
      <c r="C28" s="126" t="s">
        <v>36</v>
      </c>
      <c r="D28" s="286">
        <f>SUM(F15:J18)</f>
        <v>4</v>
      </c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9"/>
      <c r="R28" s="147"/>
      <c r="S28" s="147"/>
      <c r="T28" s="147"/>
      <c r="U28" s="147"/>
      <c r="V28" s="147"/>
      <c r="X28" s="142"/>
      <c r="Y28" s="142"/>
      <c r="Z28" s="142"/>
      <c r="AA28" s="142"/>
      <c r="AB28" s="142"/>
    </row>
    <row r="29" spans="1:28" s="33" customFormat="1" ht="15.75" thickBot="1">
      <c r="A29" s="124"/>
      <c r="B29" s="283"/>
      <c r="C29" s="127" t="s">
        <v>37</v>
      </c>
      <c r="D29" s="255">
        <f>SUM(F22:J26)</f>
        <v>15</v>
      </c>
      <c r="E29" s="252"/>
      <c r="F29" s="252"/>
      <c r="G29" s="252"/>
      <c r="H29" s="252"/>
      <c r="I29" s="252"/>
      <c r="J29" s="252"/>
      <c r="K29" s="252"/>
      <c r="L29" s="252"/>
      <c r="M29" s="252"/>
      <c r="N29" s="253"/>
      <c r="O29" s="290"/>
      <c r="R29" s="147"/>
      <c r="S29" s="147"/>
      <c r="T29" s="147"/>
      <c r="U29" s="147"/>
      <c r="V29" s="147"/>
      <c r="X29" s="142"/>
      <c r="Y29" s="142"/>
      <c r="Z29" s="142"/>
      <c r="AA29" s="142"/>
      <c r="AB29" s="142"/>
    </row>
    <row r="30" spans="1:28">
      <c r="B30" s="3" t="s">
        <v>24</v>
      </c>
      <c r="C30" s="32"/>
      <c r="D30" s="10"/>
      <c r="E30" s="141" t="s">
        <v>25</v>
      </c>
      <c r="F30" s="141"/>
      <c r="G30" s="3"/>
      <c r="H30" s="10"/>
      <c r="I30" s="10"/>
      <c r="J30" s="10"/>
      <c r="K30" s="148" t="s">
        <v>26</v>
      </c>
      <c r="L30" s="148"/>
      <c r="M30" s="148"/>
      <c r="N30" s="148"/>
      <c r="O30" s="148"/>
      <c r="R30" s="147"/>
      <c r="S30" s="147"/>
      <c r="T30" s="147"/>
      <c r="U30" s="147"/>
      <c r="V30" s="147"/>
      <c r="X30" s="142"/>
      <c r="Y30" s="142"/>
      <c r="Z30" s="142"/>
      <c r="AA30" s="142"/>
      <c r="AB30" s="142"/>
    </row>
    <row r="31" spans="1:28">
      <c r="B31" s="162" t="s">
        <v>16</v>
      </c>
      <c r="C31" s="162"/>
      <c r="D31" s="163" t="s">
        <v>56</v>
      </c>
      <c r="E31" s="163"/>
      <c r="F31" s="163"/>
      <c r="G31" s="163"/>
      <c r="H31" s="163"/>
      <c r="I31" s="163"/>
      <c r="J31" s="10"/>
      <c r="K31" s="164" t="s">
        <v>57</v>
      </c>
      <c r="L31" s="164"/>
      <c r="M31" s="164"/>
      <c r="N31" s="164"/>
      <c r="O31" s="164"/>
      <c r="R31" s="147"/>
      <c r="S31" s="147"/>
      <c r="T31" s="147"/>
      <c r="U31" s="147"/>
      <c r="V31" s="147"/>
      <c r="X31" s="142"/>
      <c r="Y31" s="142"/>
      <c r="Z31" s="142"/>
      <c r="AA31" s="142"/>
      <c r="AB31" s="142"/>
    </row>
    <row r="32" spans="1:28">
      <c r="R32" s="147"/>
      <c r="S32" s="147"/>
      <c r="T32" s="147"/>
      <c r="U32" s="147"/>
      <c r="V32" s="147"/>
      <c r="X32" s="142"/>
      <c r="Y32" s="142"/>
      <c r="Z32" s="142"/>
      <c r="AA32" s="142"/>
      <c r="AB32" s="142"/>
    </row>
    <row r="33" spans="2:22">
      <c r="B33" s="10"/>
      <c r="C33" s="34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R33" s="12"/>
      <c r="S33" s="12"/>
      <c r="T33" s="12"/>
      <c r="U33" s="12"/>
      <c r="V33" s="12"/>
    </row>
    <row r="34" spans="2:22">
      <c r="B34" s="10"/>
      <c r="C34" s="3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R34" s="208" t="s">
        <v>50</v>
      </c>
      <c r="S34" s="208"/>
      <c r="T34" s="208"/>
      <c r="U34" s="208"/>
      <c r="V34" s="208"/>
    </row>
    <row r="35" spans="2:22">
      <c r="B35" s="10"/>
      <c r="C35" s="34"/>
      <c r="H35" s="10"/>
      <c r="I35" s="10"/>
      <c r="J35" s="10"/>
      <c r="K35" s="10"/>
      <c r="L35" s="10"/>
      <c r="M35" s="10"/>
      <c r="N35" s="10"/>
    </row>
    <row r="36" spans="2:22">
      <c r="B36" s="10"/>
      <c r="C36" s="34"/>
      <c r="H36" s="10"/>
      <c r="I36" s="10"/>
      <c r="J36" s="10"/>
      <c r="K36" s="10"/>
      <c r="L36" s="10"/>
      <c r="M36" s="10"/>
      <c r="N36" s="10"/>
    </row>
    <row r="37" spans="2:22">
      <c r="B37" s="10"/>
      <c r="C37" s="34"/>
      <c r="D37" s="3"/>
      <c r="E37" s="3"/>
      <c r="F37" s="3"/>
      <c r="G37" s="3"/>
      <c r="H37" s="10"/>
      <c r="I37" s="10"/>
      <c r="J37" s="10"/>
      <c r="K37" s="10"/>
      <c r="L37" s="10"/>
      <c r="M37" s="10"/>
      <c r="N37" s="10"/>
    </row>
    <row r="38" spans="2:22" ht="14.45" customHeight="1">
      <c r="B38" s="10"/>
      <c r="C38" s="34"/>
      <c r="D38" s="3"/>
      <c r="E38" s="3"/>
      <c r="F38" s="3"/>
      <c r="G38" s="3"/>
      <c r="H38" s="10"/>
      <c r="I38" s="10"/>
      <c r="J38" s="10"/>
      <c r="K38" s="10"/>
      <c r="L38" s="10"/>
      <c r="M38" s="10"/>
      <c r="N38" s="10"/>
    </row>
    <row r="39" spans="2:22">
      <c r="B39" s="10"/>
      <c r="C39" s="34"/>
      <c r="D39" s="141" t="s">
        <v>17</v>
      </c>
      <c r="E39" s="141"/>
      <c r="F39" s="141"/>
      <c r="G39" s="141"/>
      <c r="H39" s="10"/>
      <c r="I39" s="10"/>
      <c r="J39" s="10"/>
      <c r="K39" s="10"/>
      <c r="L39" s="10"/>
      <c r="M39" s="10"/>
      <c r="N39" s="10"/>
    </row>
    <row r="40" spans="2:22">
      <c r="B40" s="10"/>
      <c r="C40" s="34"/>
      <c r="D40" s="141" t="s">
        <v>18</v>
      </c>
      <c r="E40" s="141"/>
      <c r="F40" s="141"/>
      <c r="G40" s="141"/>
      <c r="H40" s="10"/>
      <c r="I40" s="10"/>
      <c r="J40" s="10"/>
      <c r="K40" s="10"/>
      <c r="L40" s="10"/>
      <c r="M40" s="10"/>
      <c r="N40" s="10"/>
    </row>
    <row r="41" spans="2:22">
      <c r="B41" s="10"/>
      <c r="C41" s="34"/>
      <c r="D41" s="10"/>
      <c r="E41" s="3"/>
      <c r="F41" s="3"/>
      <c r="G41" s="3"/>
      <c r="H41" s="10"/>
      <c r="I41" s="10"/>
      <c r="J41" s="10"/>
      <c r="K41" s="10"/>
      <c r="L41" s="10"/>
      <c r="M41" s="10"/>
      <c r="N41" s="10"/>
    </row>
    <row r="42" spans="2:22">
      <c r="B42" s="10"/>
      <c r="C42" s="3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22">
      <c r="B43" s="10"/>
      <c r="C43" s="34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22">
      <c r="B44" s="10"/>
      <c r="C44" s="34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</sheetData>
  <protectedRanges>
    <protectedRange sqref="B9:B13" name="Editabil_2"/>
    <protectedRange sqref="B15:B18" name="Editabil_8_1"/>
    <protectedRange sqref="B22:B25" name="Editabil_8_2"/>
    <protectedRange sqref="B26" name="Editabil_8_3"/>
  </protectedRanges>
  <mergeCells count="80">
    <mergeCell ref="F13:J13"/>
    <mergeCell ref="C4:G4"/>
    <mergeCell ref="L4:M4"/>
    <mergeCell ref="F6:I6"/>
    <mergeCell ref="K6:L6"/>
    <mergeCell ref="D6:D7"/>
    <mergeCell ref="D1:H1"/>
    <mergeCell ref="L1:M1"/>
    <mergeCell ref="R1:V1"/>
    <mergeCell ref="S2:V8"/>
    <mergeCell ref="M6:O7"/>
    <mergeCell ref="A8:O8"/>
    <mergeCell ref="A6:A7"/>
    <mergeCell ref="B6:B7"/>
    <mergeCell ref="C6:C7"/>
    <mergeCell ref="B2:C2"/>
    <mergeCell ref="E6:E7"/>
    <mergeCell ref="D2:H2"/>
    <mergeCell ref="L2:M2"/>
    <mergeCell ref="R2:R8"/>
    <mergeCell ref="C3:G3"/>
    <mergeCell ref="L3:M3"/>
    <mergeCell ref="S9:V13"/>
    <mergeCell ref="M10:O10"/>
    <mergeCell ref="M11:O11"/>
    <mergeCell ref="M12:O12"/>
    <mergeCell ref="M13:O13"/>
    <mergeCell ref="M9:O9"/>
    <mergeCell ref="R9:R13"/>
    <mergeCell ref="R34:V34"/>
    <mergeCell ref="A14:O14"/>
    <mergeCell ref="R14:R20"/>
    <mergeCell ref="S14:V20"/>
    <mergeCell ref="D15:D16"/>
    <mergeCell ref="E15:E16"/>
    <mergeCell ref="F15:F16"/>
    <mergeCell ref="G15:G16"/>
    <mergeCell ref="H15:H16"/>
    <mergeCell ref="I15:I16"/>
    <mergeCell ref="L15:L16"/>
    <mergeCell ref="M15:O16"/>
    <mergeCell ref="D17:D18"/>
    <mergeCell ref="E17:E18"/>
    <mergeCell ref="F17:F18"/>
    <mergeCell ref="G17:G18"/>
    <mergeCell ref="X27:AB32"/>
    <mergeCell ref="B27:B29"/>
    <mergeCell ref="D27:O27"/>
    <mergeCell ref="D28:O28"/>
    <mergeCell ref="D29:O29"/>
    <mergeCell ref="E30:F30"/>
    <mergeCell ref="K30:O30"/>
    <mergeCell ref="R27:V32"/>
    <mergeCell ref="D39:G39"/>
    <mergeCell ref="M24:O24"/>
    <mergeCell ref="M26:O26"/>
    <mergeCell ref="M25:O25"/>
    <mergeCell ref="D40:G40"/>
    <mergeCell ref="M23:O23"/>
    <mergeCell ref="A21:O21"/>
    <mergeCell ref="R21:R22"/>
    <mergeCell ref="H17:H18"/>
    <mergeCell ref="I17:I18"/>
    <mergeCell ref="M22:O22"/>
    <mergeCell ref="X16:AB22"/>
    <mergeCell ref="B31:C31"/>
    <mergeCell ref="D31:I31"/>
    <mergeCell ref="K31:O31"/>
    <mergeCell ref="A19:C20"/>
    <mergeCell ref="E19:E20"/>
    <mergeCell ref="K19:K20"/>
    <mergeCell ref="L19:L20"/>
    <mergeCell ref="J15:J16"/>
    <mergeCell ref="K15:K16"/>
    <mergeCell ref="J17:J18"/>
    <mergeCell ref="K17:K18"/>
    <mergeCell ref="L17:L18"/>
    <mergeCell ref="M17:O18"/>
    <mergeCell ref="T21:V21"/>
    <mergeCell ref="T22:V22"/>
  </mergeCells>
  <phoneticPr fontId="10" type="noConversion"/>
  <conditionalFormatting sqref="D1:D7">
    <cfRule type="cellIs" dxfId="11" priority="7" operator="equal">
      <formula>"DS"</formula>
    </cfRule>
    <cfRule type="cellIs" dxfId="10" priority="8" operator="equal">
      <formula>"DA"</formula>
    </cfRule>
  </conditionalFormatting>
  <conditionalFormatting sqref="D19 D33:D34 D37:D65524">
    <cfRule type="cellIs" dxfId="9" priority="9" operator="equal">
      <formula>"DS"</formula>
    </cfRule>
    <cfRule type="cellIs" dxfId="8" priority="10" operator="equal">
      <formula>"DA"</formula>
    </cfRule>
  </conditionalFormatting>
  <conditionalFormatting sqref="D15">
    <cfRule type="cellIs" dxfId="7" priority="5" operator="equal">
      <formula>"DS"</formula>
    </cfRule>
    <cfRule type="cellIs" dxfId="6" priority="6" operator="equal">
      <formula>"DA"</formula>
    </cfRule>
  </conditionalFormatting>
  <conditionalFormatting sqref="D17">
    <cfRule type="cellIs" dxfId="5" priority="3" operator="equal">
      <formula>"DS"</formula>
    </cfRule>
    <cfRule type="cellIs" dxfId="4" priority="4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5" orientation="landscape" r:id="rId1"/>
  <rowBreaks count="1" manualBreakCount="1">
    <brk id="18" max="16383" man="1"/>
  </rowBreaks>
  <ignoredErrors>
    <ignoredError sqref="K9:K12 K22:K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6"/>
  <sheetViews>
    <sheetView view="pageBreakPreview" topLeftCell="A10" zoomScaleSheetLayoutView="115" workbookViewId="0">
      <selection activeCell="C34" sqref="C34"/>
    </sheetView>
  </sheetViews>
  <sheetFormatPr defaultRowHeight="15"/>
  <cols>
    <col min="1" max="1" width="4.7109375" style="13" customWidth="1"/>
    <col min="2" max="2" width="19.42578125" customWidth="1"/>
    <col min="3" max="3" width="33.5703125" style="33" customWidth="1"/>
    <col min="4" max="4" width="12.85546875" customWidth="1"/>
    <col min="5" max="5" width="6" customWidth="1"/>
    <col min="6" max="10" width="5.5703125" customWidth="1"/>
    <col min="11" max="11" width="16" customWidth="1"/>
    <col min="13" max="15" width="4.7109375" style="5" customWidth="1"/>
  </cols>
  <sheetData>
    <row r="1" spans="1:22" ht="57" customHeight="1" thickBot="1">
      <c r="B1" s="2"/>
      <c r="C1" s="30"/>
      <c r="D1" s="203" t="s">
        <v>48</v>
      </c>
      <c r="E1" s="203"/>
      <c r="F1" s="203"/>
      <c r="G1" s="203"/>
      <c r="H1" s="203"/>
      <c r="I1" s="1"/>
      <c r="J1" s="1"/>
      <c r="K1" s="4"/>
      <c r="L1" s="221"/>
      <c r="M1" s="221"/>
      <c r="N1" s="13"/>
      <c r="R1" s="198" t="s">
        <v>31</v>
      </c>
      <c r="S1" s="199"/>
      <c r="T1" s="199"/>
      <c r="U1" s="199"/>
      <c r="V1" s="200"/>
    </row>
    <row r="2" spans="1:22" ht="15" customHeight="1">
      <c r="B2" s="162"/>
      <c r="C2" s="162"/>
      <c r="D2" s="141" t="s">
        <v>63</v>
      </c>
      <c r="E2" s="141"/>
      <c r="F2" s="141"/>
      <c r="G2" s="141"/>
      <c r="H2" s="141"/>
      <c r="K2" s="7" t="s">
        <v>52</v>
      </c>
      <c r="L2" s="162" t="s">
        <v>65</v>
      </c>
      <c r="M2" s="162"/>
      <c r="N2" s="8"/>
      <c r="R2" s="216">
        <v>1</v>
      </c>
      <c r="S2" s="204" t="s">
        <v>47</v>
      </c>
      <c r="T2" s="205"/>
      <c r="U2" s="205"/>
      <c r="V2" s="206"/>
    </row>
    <row r="3" spans="1:22" ht="14.45" customHeight="1">
      <c r="B3" s="6" t="s">
        <v>15</v>
      </c>
      <c r="C3" s="141" t="s">
        <v>54</v>
      </c>
      <c r="D3" s="141"/>
      <c r="E3" s="141"/>
      <c r="F3" s="141"/>
      <c r="G3" s="141"/>
      <c r="K3" s="7" t="s">
        <v>21</v>
      </c>
      <c r="L3" s="162" t="s">
        <v>23</v>
      </c>
      <c r="M3" s="162"/>
      <c r="N3" s="8"/>
      <c r="R3" s="217"/>
      <c r="S3" s="207"/>
      <c r="T3" s="208"/>
      <c r="U3" s="208"/>
      <c r="V3" s="209"/>
    </row>
    <row r="4" spans="1:22" ht="15.75" customHeight="1">
      <c r="B4" s="6" t="s">
        <v>20</v>
      </c>
      <c r="C4" s="141" t="s">
        <v>55</v>
      </c>
      <c r="D4" s="141"/>
      <c r="E4" s="141"/>
      <c r="F4" s="141"/>
      <c r="G4" s="141"/>
      <c r="K4" s="7" t="s">
        <v>22</v>
      </c>
      <c r="L4" s="162" t="s">
        <v>67</v>
      </c>
      <c r="M4" s="162"/>
      <c r="N4" s="8"/>
      <c r="R4" s="217"/>
      <c r="S4" s="207"/>
      <c r="T4" s="208"/>
      <c r="U4" s="208"/>
      <c r="V4" s="209"/>
    </row>
    <row r="5" spans="1:22" ht="12" customHeight="1" thickBot="1">
      <c r="B5" s="6"/>
      <c r="C5" s="31"/>
      <c r="D5" s="2"/>
      <c r="E5" s="2"/>
      <c r="F5" s="2"/>
      <c r="G5" s="2"/>
      <c r="K5" s="7"/>
      <c r="L5" s="8"/>
      <c r="M5" s="2"/>
      <c r="N5" s="2"/>
      <c r="R5" s="217"/>
      <c r="S5" s="207"/>
      <c r="T5" s="208"/>
      <c r="U5" s="208"/>
      <c r="V5" s="209"/>
    </row>
    <row r="6" spans="1:22" s="10" customFormat="1" ht="16.5" customHeight="1">
      <c r="A6" s="193" t="s">
        <v>41</v>
      </c>
      <c r="B6" s="201" t="s">
        <v>2</v>
      </c>
      <c r="C6" s="305" t="s">
        <v>3</v>
      </c>
      <c r="D6" s="201" t="s">
        <v>14</v>
      </c>
      <c r="E6" s="214" t="s">
        <v>0</v>
      </c>
      <c r="F6" s="201" t="s">
        <v>1</v>
      </c>
      <c r="G6" s="201"/>
      <c r="H6" s="201"/>
      <c r="I6" s="201"/>
      <c r="J6" s="14"/>
      <c r="K6" s="201" t="s">
        <v>9</v>
      </c>
      <c r="L6" s="201"/>
      <c r="M6" s="201" t="s">
        <v>8</v>
      </c>
      <c r="N6" s="302"/>
      <c r="O6" s="219"/>
      <c r="R6" s="217"/>
      <c r="S6" s="207"/>
      <c r="T6" s="208"/>
      <c r="U6" s="208"/>
      <c r="V6" s="209"/>
    </row>
    <row r="7" spans="1:22" ht="15.75" thickBot="1">
      <c r="A7" s="194"/>
      <c r="B7" s="213"/>
      <c r="C7" s="306"/>
      <c r="D7" s="213"/>
      <c r="E7" s="215"/>
      <c r="F7" s="9" t="s">
        <v>4</v>
      </c>
      <c r="G7" s="9" t="s">
        <v>5</v>
      </c>
      <c r="H7" s="9" t="s">
        <v>6</v>
      </c>
      <c r="I7" s="9" t="s">
        <v>7</v>
      </c>
      <c r="J7" s="15" t="s">
        <v>49</v>
      </c>
      <c r="K7" s="9" t="s">
        <v>19</v>
      </c>
      <c r="L7" s="9" t="s">
        <v>42</v>
      </c>
      <c r="M7" s="213"/>
      <c r="N7" s="303"/>
      <c r="O7" s="220"/>
      <c r="R7" s="217"/>
      <c r="S7" s="207"/>
      <c r="T7" s="208"/>
      <c r="U7" s="208"/>
      <c r="V7" s="209"/>
    </row>
    <row r="8" spans="1:22" ht="15.75" thickBot="1">
      <c r="A8" s="195" t="s">
        <v>10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304"/>
      <c r="O8" s="197"/>
      <c r="R8" s="218"/>
      <c r="S8" s="210"/>
      <c r="T8" s="211"/>
      <c r="U8" s="211"/>
      <c r="V8" s="212"/>
    </row>
    <row r="9" spans="1:22" s="33" customFormat="1" ht="18.75" customHeight="1" thickBot="1">
      <c r="A9" s="77">
        <v>1</v>
      </c>
      <c r="B9" s="44" t="s">
        <v>98</v>
      </c>
      <c r="C9" s="78" t="s">
        <v>156</v>
      </c>
      <c r="D9" s="79" t="s">
        <v>43</v>
      </c>
      <c r="E9" s="80">
        <v>4</v>
      </c>
      <c r="F9" s="81">
        <v>2</v>
      </c>
      <c r="G9" s="81">
        <v>1</v>
      </c>
      <c r="H9" s="81"/>
      <c r="I9" s="81"/>
      <c r="J9" s="80"/>
      <c r="K9" s="80">
        <f>SUM(F9:I9)*14</f>
        <v>42</v>
      </c>
      <c r="L9" s="80">
        <f>E9*25-K9</f>
        <v>58</v>
      </c>
      <c r="M9" s="301" t="s">
        <v>13</v>
      </c>
      <c r="N9" s="301"/>
      <c r="O9" s="301"/>
      <c r="R9" s="155">
        <v>2</v>
      </c>
      <c r="S9" s="165" t="s">
        <v>125</v>
      </c>
      <c r="T9" s="166"/>
      <c r="U9" s="166"/>
      <c r="V9" s="167"/>
    </row>
    <row r="10" spans="1:22" s="33" customFormat="1" ht="30.75" thickBot="1">
      <c r="A10" s="82">
        <v>2</v>
      </c>
      <c r="B10" s="44" t="s">
        <v>99</v>
      </c>
      <c r="C10" s="83" t="s">
        <v>157</v>
      </c>
      <c r="D10" s="84" t="s">
        <v>43</v>
      </c>
      <c r="E10" s="80">
        <v>4</v>
      </c>
      <c r="F10" s="81">
        <v>1</v>
      </c>
      <c r="G10" s="81"/>
      <c r="H10" s="81">
        <v>1</v>
      </c>
      <c r="I10" s="81"/>
      <c r="J10" s="80"/>
      <c r="K10" s="80">
        <f>SUM(F10:I10)*14</f>
        <v>28</v>
      </c>
      <c r="L10" s="80">
        <f>E10*25-K10</f>
        <v>72</v>
      </c>
      <c r="M10" s="301" t="s">
        <v>13</v>
      </c>
      <c r="N10" s="301"/>
      <c r="O10" s="301"/>
      <c r="R10" s="180"/>
      <c r="S10" s="168"/>
      <c r="T10" s="169"/>
      <c r="U10" s="169"/>
      <c r="V10" s="170"/>
    </row>
    <row r="11" spans="1:22" s="33" customFormat="1" ht="45.75" thickBot="1">
      <c r="A11" s="82">
        <v>3</v>
      </c>
      <c r="B11" s="44" t="s">
        <v>100</v>
      </c>
      <c r="C11" s="83" t="s">
        <v>158</v>
      </c>
      <c r="D11" s="79" t="s">
        <v>43</v>
      </c>
      <c r="E11" s="80">
        <v>7</v>
      </c>
      <c r="F11" s="81">
        <v>2</v>
      </c>
      <c r="G11" s="81"/>
      <c r="H11" s="81">
        <v>2</v>
      </c>
      <c r="I11" s="81"/>
      <c r="J11" s="80"/>
      <c r="K11" s="80">
        <f>SUM(F11:I11)*14</f>
        <v>56</v>
      </c>
      <c r="L11" s="80">
        <f>E11*25-K11</f>
        <v>119</v>
      </c>
      <c r="M11" s="301" t="s">
        <v>13</v>
      </c>
      <c r="N11" s="301"/>
      <c r="O11" s="301"/>
      <c r="R11" s="180"/>
      <c r="S11" s="168"/>
      <c r="T11" s="169"/>
      <c r="U11" s="169"/>
      <c r="V11" s="170"/>
    </row>
    <row r="12" spans="1:22" s="33" customFormat="1" ht="30.75" thickBot="1">
      <c r="A12" s="82">
        <v>4</v>
      </c>
      <c r="B12" s="44" t="s">
        <v>101</v>
      </c>
      <c r="C12" s="83" t="s">
        <v>159</v>
      </c>
      <c r="D12" s="79" t="s">
        <v>43</v>
      </c>
      <c r="E12" s="80">
        <v>4</v>
      </c>
      <c r="F12" s="81">
        <v>1</v>
      </c>
      <c r="G12" s="81"/>
      <c r="H12" s="81">
        <v>2</v>
      </c>
      <c r="I12" s="81"/>
      <c r="J12" s="80"/>
      <c r="K12" s="80">
        <f>SUM(F12:I12)*14</f>
        <v>42</v>
      </c>
      <c r="L12" s="80">
        <f>E12*25-K12</f>
        <v>58</v>
      </c>
      <c r="M12" s="301" t="s">
        <v>13</v>
      </c>
      <c r="N12" s="301"/>
      <c r="O12" s="301"/>
      <c r="R12" s="180"/>
      <c r="S12" s="168"/>
      <c r="T12" s="169"/>
      <c r="U12" s="169"/>
      <c r="V12" s="170"/>
    </row>
    <row r="13" spans="1:22" s="33" customFormat="1" ht="15.75" thickBot="1">
      <c r="A13" s="128">
        <v>5</v>
      </c>
      <c r="B13" s="44" t="s">
        <v>102</v>
      </c>
      <c r="C13" s="83" t="s">
        <v>160</v>
      </c>
      <c r="D13" s="79" t="s">
        <v>43</v>
      </c>
      <c r="E13" s="80">
        <v>3</v>
      </c>
      <c r="F13" s="278" t="s">
        <v>83</v>
      </c>
      <c r="G13" s="326"/>
      <c r="H13" s="326"/>
      <c r="I13" s="326"/>
      <c r="J13" s="327"/>
      <c r="K13" s="80">
        <v>56</v>
      </c>
      <c r="L13" s="80">
        <f>E13*25-K13</f>
        <v>19</v>
      </c>
      <c r="M13" s="301" t="s">
        <v>111</v>
      </c>
      <c r="N13" s="301"/>
      <c r="O13" s="301"/>
      <c r="R13" s="181"/>
      <c r="S13" s="171"/>
      <c r="T13" s="172"/>
      <c r="U13" s="172"/>
      <c r="V13" s="173"/>
    </row>
    <row r="14" spans="1:22" s="33" customFormat="1" ht="15.75" thickBot="1">
      <c r="A14" s="291" t="s">
        <v>11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3"/>
      <c r="O14" s="294"/>
      <c r="R14" s="155">
        <v>3</v>
      </c>
      <c r="S14" s="165" t="s">
        <v>126</v>
      </c>
      <c r="T14" s="166"/>
      <c r="U14" s="166"/>
      <c r="V14" s="167"/>
    </row>
    <row r="15" spans="1:22" s="33" customFormat="1" ht="30.75" thickBot="1">
      <c r="A15" s="118">
        <v>6</v>
      </c>
      <c r="B15" s="44" t="s">
        <v>103</v>
      </c>
      <c r="C15" s="78" t="s">
        <v>161</v>
      </c>
      <c r="D15" s="295" t="s">
        <v>40</v>
      </c>
      <c r="E15" s="311">
        <v>4</v>
      </c>
      <c r="F15" s="311">
        <v>1</v>
      </c>
      <c r="G15" s="311"/>
      <c r="H15" s="311"/>
      <c r="I15" s="311"/>
      <c r="J15" s="311"/>
      <c r="K15" s="311">
        <f>SUM(F15:I15)*14</f>
        <v>14</v>
      </c>
      <c r="L15" s="311">
        <f>E15*25-K15</f>
        <v>86</v>
      </c>
      <c r="M15" s="318" t="s">
        <v>13</v>
      </c>
      <c r="N15" s="275"/>
      <c r="O15" s="319"/>
      <c r="R15" s="180"/>
      <c r="S15" s="168"/>
      <c r="T15" s="169"/>
      <c r="U15" s="169"/>
      <c r="V15" s="170"/>
    </row>
    <row r="16" spans="1:22" s="33" customFormat="1" ht="30.75" thickBot="1">
      <c r="A16" s="118">
        <v>7</v>
      </c>
      <c r="B16" s="44" t="s">
        <v>104</v>
      </c>
      <c r="C16" s="83" t="s">
        <v>162</v>
      </c>
      <c r="D16" s="296"/>
      <c r="E16" s="245"/>
      <c r="F16" s="245"/>
      <c r="G16" s="245"/>
      <c r="H16" s="245"/>
      <c r="I16" s="245"/>
      <c r="J16" s="245"/>
      <c r="K16" s="245"/>
      <c r="L16" s="245"/>
      <c r="M16" s="320"/>
      <c r="N16" s="264"/>
      <c r="O16" s="243"/>
      <c r="R16" s="180"/>
      <c r="S16" s="168"/>
      <c r="T16" s="169"/>
      <c r="U16" s="169"/>
      <c r="V16" s="170"/>
    </row>
    <row r="17" spans="1:28" s="33" customFormat="1" ht="45.75" thickBot="1">
      <c r="A17" s="118">
        <v>8</v>
      </c>
      <c r="B17" s="44" t="s">
        <v>105</v>
      </c>
      <c r="C17" s="78" t="s">
        <v>163</v>
      </c>
      <c r="D17" s="295" t="s">
        <v>40</v>
      </c>
      <c r="E17" s="311">
        <v>4</v>
      </c>
      <c r="F17" s="311">
        <v>1</v>
      </c>
      <c r="G17" s="311"/>
      <c r="H17" s="311"/>
      <c r="I17" s="311"/>
      <c r="J17" s="311"/>
      <c r="K17" s="311">
        <f>SUM(F17:I17)*14</f>
        <v>14</v>
      </c>
      <c r="L17" s="311">
        <f>E17*25-K17</f>
        <v>86</v>
      </c>
      <c r="M17" s="318" t="s">
        <v>13</v>
      </c>
      <c r="N17" s="275"/>
      <c r="O17" s="319"/>
      <c r="R17" s="180"/>
      <c r="S17" s="168"/>
      <c r="T17" s="169"/>
      <c r="U17" s="169"/>
      <c r="V17" s="170"/>
    </row>
    <row r="18" spans="1:28" s="33" customFormat="1" ht="30.75" thickBot="1">
      <c r="A18" s="118">
        <v>9</v>
      </c>
      <c r="B18" s="44" t="s">
        <v>106</v>
      </c>
      <c r="C18" s="83" t="s">
        <v>164</v>
      </c>
      <c r="D18" s="296"/>
      <c r="E18" s="245"/>
      <c r="F18" s="245"/>
      <c r="G18" s="245"/>
      <c r="H18" s="245"/>
      <c r="I18" s="245"/>
      <c r="J18" s="245"/>
      <c r="K18" s="245"/>
      <c r="L18" s="245"/>
      <c r="M18" s="320"/>
      <c r="N18" s="264"/>
      <c r="O18" s="243"/>
      <c r="R18" s="180"/>
      <c r="S18" s="168"/>
      <c r="T18" s="169"/>
      <c r="U18" s="169"/>
      <c r="V18" s="170"/>
      <c r="X18" s="143" t="s">
        <v>127</v>
      </c>
      <c r="Y18" s="144"/>
      <c r="Z18" s="144"/>
      <c r="AA18" s="144"/>
      <c r="AB18" s="144"/>
    </row>
    <row r="19" spans="1:28" s="33" customFormat="1" ht="21" customHeight="1">
      <c r="A19" s="248" t="s">
        <v>29</v>
      </c>
      <c r="B19" s="256"/>
      <c r="C19" s="284"/>
      <c r="D19" s="129" t="s">
        <v>33</v>
      </c>
      <c r="E19" s="254">
        <f>SUM(E9:E18)</f>
        <v>30</v>
      </c>
      <c r="F19" s="92">
        <f>SUM(F9:F18)</f>
        <v>8</v>
      </c>
      <c r="G19" s="92">
        <f>SUM(G9:G18)</f>
        <v>1</v>
      </c>
      <c r="H19" s="92">
        <f>SUM(H9:H18)</f>
        <v>5</v>
      </c>
      <c r="I19" s="92">
        <f>SUM(I9:I18)</f>
        <v>0</v>
      </c>
      <c r="J19" s="92"/>
      <c r="K19" s="256">
        <f>SUM(K8:K18)</f>
        <v>252</v>
      </c>
      <c r="L19" s="256">
        <f>SUM(L8:L18)</f>
        <v>498</v>
      </c>
      <c r="M19" s="93" t="s">
        <v>27</v>
      </c>
      <c r="N19" s="94" t="s">
        <v>59</v>
      </c>
      <c r="O19" s="95" t="s">
        <v>38</v>
      </c>
      <c r="R19" s="180"/>
      <c r="S19" s="168"/>
      <c r="T19" s="169"/>
      <c r="U19" s="169"/>
      <c r="V19" s="170"/>
      <c r="X19" s="144"/>
      <c r="Y19" s="144"/>
      <c r="Z19" s="144"/>
      <c r="AA19" s="144"/>
      <c r="AB19" s="144"/>
    </row>
    <row r="20" spans="1:28" s="33" customFormat="1" ht="21" customHeight="1" thickBot="1">
      <c r="A20" s="251"/>
      <c r="B20" s="252"/>
      <c r="C20" s="253"/>
      <c r="D20" s="96" t="s">
        <v>32</v>
      </c>
      <c r="E20" s="255"/>
      <c r="F20" s="97">
        <f>COUNT(F9:F18)</f>
        <v>6</v>
      </c>
      <c r="G20" s="97">
        <f>COUNT(G9:G18)</f>
        <v>1</v>
      </c>
      <c r="H20" s="97">
        <f>COUNT(H9:H18)</f>
        <v>3</v>
      </c>
      <c r="I20" s="97">
        <f>COUNT(I9:I18)</f>
        <v>0</v>
      </c>
      <c r="J20" s="97"/>
      <c r="K20" s="252"/>
      <c r="L20" s="252"/>
      <c r="M20" s="98">
        <f>COUNTIF(M1:M19,"=E")</f>
        <v>6</v>
      </c>
      <c r="N20" s="99">
        <f>COUNTIF(M1:M19,"=C")</f>
        <v>0</v>
      </c>
      <c r="O20" s="100">
        <f>COUNTIF(M1:M19,"=V")</f>
        <v>1</v>
      </c>
      <c r="R20" s="181"/>
      <c r="S20" s="171"/>
      <c r="T20" s="172"/>
      <c r="U20" s="172"/>
      <c r="V20" s="173"/>
      <c r="X20" s="144"/>
      <c r="Y20" s="144"/>
      <c r="Z20" s="144"/>
      <c r="AA20" s="144"/>
      <c r="AB20" s="144"/>
    </row>
    <row r="21" spans="1:28" s="33" customFormat="1" ht="15.75" thickBot="1">
      <c r="A21" s="268" t="s">
        <v>28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70"/>
      <c r="O21" s="271"/>
      <c r="R21" s="155">
        <v>4</v>
      </c>
      <c r="S21" s="35" t="s">
        <v>40</v>
      </c>
      <c r="T21" s="149" t="s">
        <v>44</v>
      </c>
      <c r="U21" s="150"/>
      <c r="V21" s="151"/>
      <c r="X21" s="144"/>
      <c r="Y21" s="144"/>
      <c r="Z21" s="144"/>
      <c r="AA21" s="144"/>
      <c r="AB21" s="144"/>
    </row>
    <row r="22" spans="1:28" s="33" customFormat="1" ht="60.75" thickBot="1">
      <c r="A22" s="77">
        <v>10</v>
      </c>
      <c r="B22" s="86" t="s">
        <v>107</v>
      </c>
      <c r="C22" s="78" t="s">
        <v>165</v>
      </c>
      <c r="D22" s="118" t="s">
        <v>53</v>
      </c>
      <c r="E22" s="80">
        <v>3</v>
      </c>
      <c r="F22" s="80">
        <v>2</v>
      </c>
      <c r="G22" s="80"/>
      <c r="H22" s="80">
        <v>2</v>
      </c>
      <c r="I22" s="80"/>
      <c r="J22" s="80"/>
      <c r="K22" s="80">
        <f>SUM(F22:I22)*14</f>
        <v>56</v>
      </c>
      <c r="L22" s="80">
        <f>E22*25-K22</f>
        <v>19</v>
      </c>
      <c r="M22" s="301" t="s">
        <v>13</v>
      </c>
      <c r="N22" s="301"/>
      <c r="O22" s="301"/>
      <c r="R22" s="156"/>
      <c r="S22" s="36" t="s">
        <v>43</v>
      </c>
      <c r="T22" s="159" t="s">
        <v>45</v>
      </c>
      <c r="U22" s="160"/>
      <c r="V22" s="161"/>
      <c r="X22" s="144"/>
      <c r="Y22" s="144"/>
      <c r="Z22" s="144"/>
      <c r="AA22" s="144"/>
      <c r="AB22" s="144"/>
    </row>
    <row r="23" spans="1:28" s="33" customFormat="1" ht="30.75" thickBot="1">
      <c r="A23" s="128">
        <v>11</v>
      </c>
      <c r="B23" s="86" t="s">
        <v>108</v>
      </c>
      <c r="C23" s="83" t="s">
        <v>166</v>
      </c>
      <c r="D23" s="118" t="s">
        <v>58</v>
      </c>
      <c r="E23" s="80">
        <v>2</v>
      </c>
      <c r="F23" s="278" t="s">
        <v>180</v>
      </c>
      <c r="G23" s="279"/>
      <c r="H23" s="279"/>
      <c r="I23" s="310"/>
      <c r="J23" s="80"/>
      <c r="K23" s="80">
        <f>SUM(F23:I23)*14</f>
        <v>0</v>
      </c>
      <c r="L23" s="80">
        <f>E23*25-K23</f>
        <v>50</v>
      </c>
      <c r="M23" s="301" t="s">
        <v>12</v>
      </c>
      <c r="N23" s="301"/>
      <c r="O23" s="301"/>
      <c r="R23" s="37"/>
      <c r="S23" s="38"/>
      <c r="T23" s="37"/>
      <c r="U23" s="37"/>
      <c r="V23" s="37"/>
    </row>
    <row r="24" spans="1:28" s="33" customFormat="1" ht="15.75" thickBot="1">
      <c r="A24" s="118">
        <v>12</v>
      </c>
      <c r="B24" s="86" t="s">
        <v>109</v>
      </c>
      <c r="C24" s="87" t="s">
        <v>60</v>
      </c>
      <c r="D24" s="118" t="s">
        <v>53</v>
      </c>
      <c r="E24" s="134">
        <v>4</v>
      </c>
      <c r="F24" s="80">
        <v>1</v>
      </c>
      <c r="G24" s="80">
        <v>1</v>
      </c>
      <c r="H24" s="80"/>
      <c r="I24" s="80"/>
      <c r="J24" s="80"/>
      <c r="K24" s="135">
        <f>SUM(F24:I24)*14</f>
        <v>28</v>
      </c>
      <c r="L24" s="80">
        <f>E24*25-K24</f>
        <v>72</v>
      </c>
      <c r="M24" s="278" t="s">
        <v>13</v>
      </c>
      <c r="N24" s="279"/>
      <c r="O24" s="310"/>
      <c r="R24" s="37"/>
      <c r="S24" s="38"/>
      <c r="T24" s="37"/>
      <c r="U24" s="37"/>
      <c r="V24" s="37"/>
    </row>
    <row r="25" spans="1:28" s="33" customFormat="1" ht="15.75" thickBot="1">
      <c r="A25" s="118">
        <v>13</v>
      </c>
      <c r="B25" s="138" t="s">
        <v>195</v>
      </c>
      <c r="C25" s="137" t="s">
        <v>181</v>
      </c>
      <c r="D25" s="321" t="s">
        <v>53</v>
      </c>
      <c r="E25" s="311">
        <v>5</v>
      </c>
      <c r="F25" s="311">
        <v>1</v>
      </c>
      <c r="G25" s="311">
        <v>2</v>
      </c>
      <c r="H25" s="311"/>
      <c r="I25" s="311"/>
      <c r="J25" s="318"/>
      <c r="K25" s="260">
        <f>SUM(F28:I28)*14</f>
        <v>0</v>
      </c>
      <c r="L25" s="328">
        <f>E25*25-K25</f>
        <v>125</v>
      </c>
      <c r="M25" s="318" t="s">
        <v>13</v>
      </c>
      <c r="N25" s="275"/>
      <c r="O25" s="328"/>
      <c r="R25" s="37"/>
      <c r="S25" s="38"/>
      <c r="T25" s="37"/>
      <c r="U25" s="37"/>
      <c r="V25" s="37"/>
    </row>
    <row r="26" spans="1:28" s="33" customFormat="1" ht="15.75" thickBot="1">
      <c r="A26" s="118">
        <v>14</v>
      </c>
      <c r="B26" s="138" t="s">
        <v>196</v>
      </c>
      <c r="C26" s="137" t="s">
        <v>182</v>
      </c>
      <c r="D26" s="322"/>
      <c r="E26" s="324"/>
      <c r="F26" s="324"/>
      <c r="G26" s="324"/>
      <c r="H26" s="324"/>
      <c r="I26" s="324"/>
      <c r="J26" s="329"/>
      <c r="K26" s="260"/>
      <c r="L26" s="331"/>
      <c r="M26" s="329"/>
      <c r="N26" s="330"/>
      <c r="O26" s="331"/>
      <c r="R26" s="37"/>
      <c r="S26" s="38"/>
      <c r="T26" s="37"/>
      <c r="U26" s="37"/>
      <c r="V26" s="37"/>
    </row>
    <row r="27" spans="1:28" s="33" customFormat="1" ht="20.25" customHeight="1" thickBot="1">
      <c r="A27" s="118">
        <v>15</v>
      </c>
      <c r="B27" s="138" t="s">
        <v>197</v>
      </c>
      <c r="C27" s="137" t="s">
        <v>183</v>
      </c>
      <c r="D27" s="322"/>
      <c r="E27" s="324"/>
      <c r="F27" s="324"/>
      <c r="G27" s="324"/>
      <c r="H27" s="324"/>
      <c r="I27" s="324"/>
      <c r="J27" s="329"/>
      <c r="K27" s="260"/>
      <c r="L27" s="331"/>
      <c r="M27" s="329"/>
      <c r="N27" s="330"/>
      <c r="O27" s="331"/>
      <c r="R27" s="37"/>
      <c r="S27" s="38"/>
      <c r="T27" s="37"/>
      <c r="U27" s="37"/>
      <c r="V27" s="37"/>
    </row>
    <row r="28" spans="1:28" s="33" customFormat="1" ht="15.75" thickBot="1">
      <c r="A28" s="118">
        <v>16</v>
      </c>
      <c r="B28" s="138" t="s">
        <v>198</v>
      </c>
      <c r="C28" s="136" t="s">
        <v>184</v>
      </c>
      <c r="D28" s="323"/>
      <c r="E28" s="325"/>
      <c r="F28" s="325"/>
      <c r="G28" s="325"/>
      <c r="H28" s="325"/>
      <c r="I28" s="325"/>
      <c r="J28" s="332"/>
      <c r="K28" s="260"/>
      <c r="L28" s="334"/>
      <c r="M28" s="332"/>
      <c r="N28" s="333"/>
      <c r="O28" s="334"/>
      <c r="R28" s="37"/>
      <c r="S28" s="38"/>
      <c r="T28" s="37"/>
      <c r="U28" s="37"/>
      <c r="V28" s="37"/>
    </row>
    <row r="29" spans="1:28" s="33" customFormat="1" ht="18" customHeight="1">
      <c r="A29" s="124"/>
      <c r="B29" s="312" t="s">
        <v>39</v>
      </c>
      <c r="C29" s="130" t="s">
        <v>35</v>
      </c>
      <c r="D29" s="315">
        <f>SUM(F9:J13)</f>
        <v>12</v>
      </c>
      <c r="E29" s="249"/>
      <c r="F29" s="249"/>
      <c r="G29" s="249"/>
      <c r="H29" s="249"/>
      <c r="I29" s="249"/>
      <c r="J29" s="249"/>
      <c r="K29" s="249"/>
      <c r="L29" s="249"/>
      <c r="M29" s="249"/>
      <c r="N29" s="250"/>
      <c r="O29" s="316"/>
      <c r="R29" s="147"/>
      <c r="S29" s="147"/>
      <c r="T29" s="147"/>
      <c r="U29" s="147"/>
      <c r="V29" s="147"/>
      <c r="X29" s="142"/>
      <c r="Y29" s="142"/>
      <c r="Z29" s="142"/>
      <c r="AA29" s="142"/>
      <c r="AB29" s="142"/>
    </row>
    <row r="30" spans="1:28" s="33" customFormat="1" ht="15" customHeight="1">
      <c r="A30" s="124"/>
      <c r="B30" s="313"/>
      <c r="C30" s="126" t="s">
        <v>36</v>
      </c>
      <c r="D30" s="286">
        <f>SUM(F15:J18)</f>
        <v>2</v>
      </c>
      <c r="E30" s="287"/>
      <c r="F30" s="287"/>
      <c r="G30" s="287"/>
      <c r="H30" s="287"/>
      <c r="I30" s="287"/>
      <c r="J30" s="287"/>
      <c r="K30" s="287"/>
      <c r="L30" s="287"/>
      <c r="M30" s="287"/>
      <c r="N30" s="288"/>
      <c r="O30" s="289"/>
      <c r="R30" s="147"/>
      <c r="S30" s="147"/>
      <c r="T30" s="147"/>
      <c r="U30" s="147"/>
      <c r="V30" s="147"/>
      <c r="X30" s="142"/>
      <c r="Y30" s="142"/>
      <c r="Z30" s="142"/>
      <c r="AA30" s="142"/>
      <c r="AB30" s="142"/>
    </row>
    <row r="31" spans="1:28" s="33" customFormat="1" ht="15" customHeight="1" thickBot="1">
      <c r="A31" s="124"/>
      <c r="B31" s="314"/>
      <c r="C31" s="127" t="s">
        <v>37</v>
      </c>
      <c r="D31" s="255">
        <f>SUM(F22:J31)</f>
        <v>9</v>
      </c>
      <c r="E31" s="252"/>
      <c r="F31" s="252"/>
      <c r="G31" s="252"/>
      <c r="H31" s="252"/>
      <c r="I31" s="252"/>
      <c r="J31" s="252"/>
      <c r="K31" s="252"/>
      <c r="L31" s="252"/>
      <c r="M31" s="252"/>
      <c r="N31" s="253"/>
      <c r="O31" s="290"/>
      <c r="R31" s="147"/>
      <c r="S31" s="147"/>
      <c r="T31" s="147"/>
      <c r="U31" s="147"/>
      <c r="V31" s="147"/>
      <c r="X31" s="142"/>
      <c r="Y31" s="142"/>
      <c r="Z31" s="142"/>
      <c r="AA31" s="142"/>
      <c r="AB31" s="142"/>
    </row>
    <row r="32" spans="1:28">
      <c r="B32" s="3" t="s">
        <v>24</v>
      </c>
      <c r="C32" s="32"/>
      <c r="D32" s="10"/>
      <c r="E32" s="141" t="s">
        <v>25</v>
      </c>
      <c r="F32" s="141"/>
      <c r="G32" s="3"/>
      <c r="H32" s="10"/>
      <c r="I32" s="10"/>
      <c r="J32" s="10"/>
      <c r="K32" s="148" t="s">
        <v>26</v>
      </c>
      <c r="L32" s="148"/>
      <c r="M32" s="148"/>
      <c r="N32" s="148"/>
      <c r="O32" s="148"/>
      <c r="R32" s="147"/>
      <c r="S32" s="147"/>
      <c r="T32" s="147"/>
      <c r="U32" s="147"/>
      <c r="V32" s="147"/>
      <c r="X32" s="142"/>
      <c r="Y32" s="142"/>
      <c r="Z32" s="142"/>
      <c r="AA32" s="142"/>
      <c r="AB32" s="142"/>
    </row>
    <row r="33" spans="1:28" ht="14.45" customHeight="1">
      <c r="B33" s="162" t="s">
        <v>16</v>
      </c>
      <c r="C33" s="162"/>
      <c r="D33" s="163" t="s">
        <v>56</v>
      </c>
      <c r="E33" s="163"/>
      <c r="F33" s="163"/>
      <c r="G33" s="163"/>
      <c r="H33" s="163"/>
      <c r="I33" s="163"/>
      <c r="J33" s="10"/>
      <c r="K33" s="164" t="s">
        <v>57</v>
      </c>
      <c r="L33" s="317"/>
      <c r="M33" s="317"/>
      <c r="N33" s="317"/>
      <c r="O33" s="317"/>
      <c r="P33" s="22"/>
      <c r="R33" s="147"/>
      <c r="S33" s="147"/>
      <c r="T33" s="147"/>
      <c r="U33" s="147"/>
      <c r="V33" s="147"/>
      <c r="X33" s="142"/>
      <c r="Y33" s="142"/>
      <c r="Z33" s="142"/>
      <c r="AA33" s="142"/>
      <c r="AB33" s="142"/>
    </row>
    <row r="34" spans="1:28">
      <c r="R34" s="147"/>
      <c r="S34" s="147"/>
      <c r="T34" s="147"/>
      <c r="U34" s="147"/>
      <c r="V34" s="147"/>
      <c r="X34" s="142"/>
      <c r="Y34" s="142"/>
      <c r="Z34" s="142"/>
      <c r="AA34" s="142"/>
      <c r="AB34" s="142"/>
    </row>
    <row r="35" spans="1:28">
      <c r="A35" s="24"/>
      <c r="R35" s="28"/>
      <c r="S35" s="28"/>
      <c r="T35" s="28"/>
      <c r="U35" s="28"/>
      <c r="V35" s="28"/>
      <c r="X35" s="27"/>
      <c r="Y35" s="27"/>
      <c r="Z35" s="27"/>
      <c r="AA35" s="27"/>
      <c r="AB35" s="27"/>
    </row>
    <row r="36" spans="1:28">
      <c r="A36" s="24"/>
      <c r="R36" s="28"/>
      <c r="S36" s="28"/>
      <c r="T36" s="28"/>
      <c r="U36" s="28"/>
      <c r="V36" s="28"/>
      <c r="X36" s="27"/>
      <c r="Y36" s="27"/>
      <c r="Z36" s="27"/>
      <c r="AA36" s="27"/>
      <c r="AB36" s="27"/>
    </row>
    <row r="37" spans="1:28">
      <c r="A37" s="24"/>
      <c r="R37" s="28"/>
      <c r="S37" s="28"/>
      <c r="T37" s="28"/>
      <c r="U37" s="28"/>
      <c r="V37" s="28"/>
      <c r="X37" s="27"/>
      <c r="Y37" s="27"/>
      <c r="Z37" s="27"/>
      <c r="AA37" s="27"/>
      <c r="AB37" s="27"/>
    </row>
    <row r="38" spans="1:28">
      <c r="B38" s="10"/>
      <c r="C38" s="34"/>
      <c r="H38" s="10"/>
      <c r="I38" s="10"/>
      <c r="J38" s="10"/>
      <c r="K38" s="10"/>
      <c r="L38" s="10"/>
      <c r="M38" s="10"/>
      <c r="N38" s="10"/>
    </row>
    <row r="39" spans="1:28">
      <c r="B39" s="10"/>
      <c r="C39" s="34"/>
      <c r="D39" s="3"/>
      <c r="E39" s="3"/>
      <c r="F39" s="3"/>
      <c r="G39" s="3"/>
      <c r="H39" s="10"/>
      <c r="I39" s="10"/>
      <c r="J39" s="10"/>
      <c r="K39" s="10"/>
      <c r="L39" s="10"/>
      <c r="M39" s="10"/>
      <c r="N39" s="10"/>
    </row>
    <row r="40" spans="1:28" ht="14.45" customHeight="1">
      <c r="B40" s="10"/>
      <c r="C40" s="34"/>
      <c r="D40" s="3"/>
      <c r="E40" s="3"/>
      <c r="F40" s="3"/>
      <c r="G40" s="3"/>
      <c r="H40" s="10"/>
      <c r="I40" s="10"/>
      <c r="J40" s="10"/>
      <c r="K40" s="10"/>
      <c r="L40" s="10"/>
      <c r="M40" s="10"/>
      <c r="N40" s="10"/>
    </row>
    <row r="41" spans="1:28">
      <c r="B41" s="10"/>
      <c r="C41" s="34"/>
      <c r="D41" s="141" t="s">
        <v>17</v>
      </c>
      <c r="E41" s="141"/>
      <c r="F41" s="141"/>
      <c r="G41" s="141"/>
      <c r="H41" s="10"/>
      <c r="I41" s="10"/>
      <c r="J41" s="10"/>
      <c r="K41" s="10"/>
      <c r="L41" s="10"/>
      <c r="M41" s="10"/>
      <c r="N41" s="10"/>
    </row>
    <row r="42" spans="1:28">
      <c r="B42" s="10"/>
      <c r="C42" s="34"/>
      <c r="D42" s="141" t="s">
        <v>18</v>
      </c>
      <c r="E42" s="141"/>
      <c r="F42" s="141"/>
      <c r="G42" s="141"/>
      <c r="H42" s="10"/>
      <c r="I42" s="10"/>
      <c r="J42" s="10"/>
      <c r="K42" s="10"/>
      <c r="L42" s="10"/>
      <c r="M42" s="10"/>
      <c r="N42" s="10"/>
    </row>
    <row r="43" spans="1:28">
      <c r="B43" s="10"/>
      <c r="C43" s="34"/>
      <c r="D43" s="10"/>
      <c r="E43" s="3"/>
      <c r="F43" s="3"/>
      <c r="G43" s="3"/>
      <c r="H43" s="10"/>
      <c r="I43" s="10"/>
      <c r="J43" s="10"/>
      <c r="K43" s="10"/>
      <c r="L43" s="10"/>
      <c r="M43" s="10"/>
      <c r="N43" s="10"/>
    </row>
    <row r="44" spans="1:28">
      <c r="B44" s="10"/>
      <c r="C44" s="34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28">
      <c r="B45" s="10"/>
      <c r="C45" s="34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28">
      <c r="B46" s="10"/>
      <c r="C46" s="34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</sheetData>
  <protectedRanges>
    <protectedRange sqref="B9:B13" name="Editabil_2"/>
    <protectedRange sqref="B15:B18" name="Editabil_1_1"/>
    <protectedRange sqref="B22:B24" name="Editabil_8_1"/>
    <protectedRange sqref="B25:B28" name="Editabil_8_3"/>
  </protectedRanges>
  <mergeCells count="88">
    <mergeCell ref="M25:O28"/>
    <mergeCell ref="H25:H28"/>
    <mergeCell ref="I25:I28"/>
    <mergeCell ref="J25:J28"/>
    <mergeCell ref="K25:K28"/>
    <mergeCell ref="L25:L28"/>
    <mergeCell ref="K6:L6"/>
    <mergeCell ref="D6:D7"/>
    <mergeCell ref="D1:H1"/>
    <mergeCell ref="L1:M1"/>
    <mergeCell ref="D25:D28"/>
    <mergeCell ref="E25:E28"/>
    <mergeCell ref="F25:F28"/>
    <mergeCell ref="G25:G28"/>
    <mergeCell ref="C4:G4"/>
    <mergeCell ref="F15:F16"/>
    <mergeCell ref="G15:G16"/>
    <mergeCell ref="F13:J13"/>
    <mergeCell ref="H15:H16"/>
    <mergeCell ref="I15:I16"/>
    <mergeCell ref="F17:F18"/>
    <mergeCell ref="G17:G18"/>
    <mergeCell ref="R1:V1"/>
    <mergeCell ref="S2:V8"/>
    <mergeCell ref="M6:O7"/>
    <mergeCell ref="A8:O8"/>
    <mergeCell ref="A6:A7"/>
    <mergeCell ref="B6:B7"/>
    <mergeCell ref="C6:C7"/>
    <mergeCell ref="B2:C2"/>
    <mergeCell ref="E6:E7"/>
    <mergeCell ref="D2:H2"/>
    <mergeCell ref="L2:M2"/>
    <mergeCell ref="R2:R8"/>
    <mergeCell ref="C3:G3"/>
    <mergeCell ref="L3:M3"/>
    <mergeCell ref="L4:M4"/>
    <mergeCell ref="F6:I6"/>
    <mergeCell ref="S9:V13"/>
    <mergeCell ref="M10:O10"/>
    <mergeCell ref="M11:O11"/>
    <mergeCell ref="M12:O12"/>
    <mergeCell ref="M13:O13"/>
    <mergeCell ref="M9:O9"/>
    <mergeCell ref="R9:R13"/>
    <mergeCell ref="R14:R20"/>
    <mergeCell ref="S14:V20"/>
    <mergeCell ref="L17:L18"/>
    <mergeCell ref="M15:O16"/>
    <mergeCell ref="M17:O18"/>
    <mergeCell ref="L15:L16"/>
    <mergeCell ref="A14:O14"/>
    <mergeCell ref="J15:J16"/>
    <mergeCell ref="K15:K16"/>
    <mergeCell ref="J17:J18"/>
    <mergeCell ref="K17:K18"/>
    <mergeCell ref="D15:D16"/>
    <mergeCell ref="D17:D18"/>
    <mergeCell ref="E15:E16"/>
    <mergeCell ref="H17:H18"/>
    <mergeCell ref="I17:I18"/>
    <mergeCell ref="D41:G41"/>
    <mergeCell ref="D42:G42"/>
    <mergeCell ref="X29:AB34"/>
    <mergeCell ref="B29:B31"/>
    <mergeCell ref="D29:O29"/>
    <mergeCell ref="D30:O30"/>
    <mergeCell ref="D31:O31"/>
    <mergeCell ref="E32:F32"/>
    <mergeCell ref="K32:O32"/>
    <mergeCell ref="R29:V34"/>
    <mergeCell ref="K33:O33"/>
    <mergeCell ref="X18:AB22"/>
    <mergeCell ref="B33:C33"/>
    <mergeCell ref="D33:I33"/>
    <mergeCell ref="A19:C20"/>
    <mergeCell ref="E19:E20"/>
    <mergeCell ref="K19:K20"/>
    <mergeCell ref="L19:L20"/>
    <mergeCell ref="T21:V21"/>
    <mergeCell ref="M22:O22"/>
    <mergeCell ref="T22:V22"/>
    <mergeCell ref="M23:O23"/>
    <mergeCell ref="A21:O21"/>
    <mergeCell ref="R21:R22"/>
    <mergeCell ref="M24:O24"/>
    <mergeCell ref="F23:I23"/>
    <mergeCell ref="E17:E18"/>
  </mergeCells>
  <phoneticPr fontId="10" type="noConversion"/>
  <conditionalFormatting sqref="D39:D65527 D19 D1:D7 D15 D17">
    <cfRule type="cellIs" dxfId="3" priority="9" operator="equal">
      <formula>"DS"</formula>
    </cfRule>
    <cfRule type="cellIs" dxfId="2" priority="10" operator="equal">
      <formula>"DA"</formula>
    </cfRule>
  </conditionalFormatting>
  <printOptions horizontalCentered="1" verticalCentered="1"/>
  <pageMargins left="0" right="0" top="0" bottom="0" header="0" footer="0"/>
  <pageSetup paperSize="9" scale="95" orientation="landscape" r:id="rId1"/>
  <rowBreaks count="1" manualBreakCount="1">
    <brk id="20" max="16383" man="1"/>
  </rowBreaks>
  <ignoredErrors>
    <ignoredError sqref="K22:K23 K9:K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47"/>
  <sheetViews>
    <sheetView view="pageBreakPreview" topLeftCell="A16" zoomScaleSheetLayoutView="100" workbookViewId="0">
      <selection activeCell="C27" sqref="C27"/>
    </sheetView>
  </sheetViews>
  <sheetFormatPr defaultRowHeight="15"/>
  <cols>
    <col min="1" max="1" width="4.7109375" style="13" customWidth="1"/>
    <col min="2" max="2" width="19.42578125" customWidth="1"/>
    <col min="3" max="3" width="37.5703125" customWidth="1"/>
    <col min="4" max="4" width="13.28515625" customWidth="1"/>
    <col min="5" max="5" width="6" customWidth="1"/>
    <col min="6" max="10" width="5.5703125" customWidth="1"/>
    <col min="11" max="11" width="16" customWidth="1"/>
    <col min="13" max="14" width="4.7109375" style="5" customWidth="1"/>
  </cols>
  <sheetData>
    <row r="1" spans="1:21" ht="57" customHeight="1" thickBot="1">
      <c r="B1" s="2"/>
      <c r="C1" s="3"/>
      <c r="D1" s="203" t="s">
        <v>48</v>
      </c>
      <c r="E1" s="203"/>
      <c r="F1" s="203"/>
      <c r="G1" s="203"/>
      <c r="H1" s="203"/>
      <c r="I1" s="1"/>
      <c r="J1" s="1"/>
      <c r="K1" s="4"/>
      <c r="L1" s="221"/>
      <c r="M1" s="221"/>
      <c r="Q1" s="198" t="s">
        <v>31</v>
      </c>
      <c r="R1" s="199"/>
      <c r="S1" s="199"/>
      <c r="T1" s="199"/>
      <c r="U1" s="200"/>
    </row>
    <row r="2" spans="1:21" ht="15" customHeight="1">
      <c r="B2" s="162"/>
      <c r="C2" s="162"/>
      <c r="D2" s="141" t="s">
        <v>68</v>
      </c>
      <c r="E2" s="141"/>
      <c r="F2" s="141"/>
      <c r="G2" s="141"/>
      <c r="H2" s="141"/>
      <c r="K2" s="7" t="s">
        <v>52</v>
      </c>
      <c r="L2" s="162" t="s">
        <v>65</v>
      </c>
      <c r="M2" s="162"/>
      <c r="Q2" s="216">
        <v>1</v>
      </c>
      <c r="R2" s="204" t="s">
        <v>47</v>
      </c>
      <c r="S2" s="205"/>
      <c r="T2" s="205"/>
      <c r="U2" s="206"/>
    </row>
    <row r="3" spans="1:21" ht="14.45" customHeight="1">
      <c r="B3" s="6" t="s">
        <v>15</v>
      </c>
      <c r="C3" s="141" t="s">
        <v>54</v>
      </c>
      <c r="D3" s="141"/>
      <c r="E3" s="141"/>
      <c r="F3" s="141"/>
      <c r="G3" s="141"/>
      <c r="K3" s="7" t="s">
        <v>21</v>
      </c>
      <c r="L3" s="162" t="s">
        <v>23</v>
      </c>
      <c r="M3" s="162"/>
      <c r="Q3" s="217"/>
      <c r="R3" s="207"/>
      <c r="S3" s="208"/>
      <c r="T3" s="208"/>
      <c r="U3" s="209"/>
    </row>
    <row r="4" spans="1:21" ht="15.75" customHeight="1">
      <c r="B4" s="6" t="s">
        <v>20</v>
      </c>
      <c r="C4" s="141" t="s">
        <v>55</v>
      </c>
      <c r="D4" s="141"/>
      <c r="E4" s="141"/>
      <c r="F4" s="141"/>
      <c r="G4" s="141"/>
      <c r="K4" s="7" t="s">
        <v>22</v>
      </c>
      <c r="L4" s="162" t="s">
        <v>66</v>
      </c>
      <c r="M4" s="162"/>
      <c r="Q4" s="217"/>
      <c r="R4" s="207"/>
      <c r="S4" s="208"/>
      <c r="T4" s="208"/>
      <c r="U4" s="209"/>
    </row>
    <row r="5" spans="1:21" ht="12" customHeight="1" thickBot="1">
      <c r="B5" s="6"/>
      <c r="C5" s="2"/>
      <c r="D5" s="2"/>
      <c r="E5" s="2"/>
      <c r="F5" s="2"/>
      <c r="G5" s="2"/>
      <c r="K5" s="7"/>
      <c r="L5" s="8"/>
      <c r="M5" s="2"/>
      <c r="Q5" s="217"/>
      <c r="R5" s="207"/>
      <c r="S5" s="208"/>
      <c r="T5" s="208"/>
      <c r="U5" s="209"/>
    </row>
    <row r="6" spans="1:21" s="10" customFormat="1" ht="16.5" customHeight="1">
      <c r="A6" s="193" t="s">
        <v>41</v>
      </c>
      <c r="B6" s="201" t="s">
        <v>2</v>
      </c>
      <c r="C6" s="201" t="s">
        <v>3</v>
      </c>
      <c r="D6" s="201" t="s">
        <v>14</v>
      </c>
      <c r="E6" s="214" t="s">
        <v>0</v>
      </c>
      <c r="F6" s="201" t="s">
        <v>1</v>
      </c>
      <c r="G6" s="201"/>
      <c r="H6" s="201"/>
      <c r="I6" s="201"/>
      <c r="J6" s="14"/>
      <c r="K6" s="201" t="s">
        <v>9</v>
      </c>
      <c r="L6" s="201"/>
      <c r="M6" s="201" t="s">
        <v>8</v>
      </c>
      <c r="N6" s="219"/>
      <c r="Q6" s="217"/>
      <c r="R6" s="207"/>
      <c r="S6" s="208"/>
      <c r="T6" s="208"/>
      <c r="U6" s="209"/>
    </row>
    <row r="7" spans="1:21" ht="15.75" thickBot="1">
      <c r="A7" s="194"/>
      <c r="B7" s="213"/>
      <c r="C7" s="213"/>
      <c r="D7" s="213"/>
      <c r="E7" s="215"/>
      <c r="F7" s="9" t="s">
        <v>4</v>
      </c>
      <c r="G7" s="9" t="s">
        <v>5</v>
      </c>
      <c r="H7" s="9" t="s">
        <v>6</v>
      </c>
      <c r="I7" s="9" t="s">
        <v>7</v>
      </c>
      <c r="J7" s="15" t="s">
        <v>49</v>
      </c>
      <c r="K7" s="9" t="s">
        <v>19</v>
      </c>
      <c r="L7" s="9" t="s">
        <v>42</v>
      </c>
      <c r="M7" s="213"/>
      <c r="N7" s="220"/>
      <c r="Q7" s="217"/>
      <c r="R7" s="207"/>
      <c r="S7" s="208"/>
      <c r="T7" s="208"/>
      <c r="U7" s="209"/>
    </row>
    <row r="8" spans="1:21" ht="15.75" thickBot="1">
      <c r="A8" s="195" t="s">
        <v>10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7"/>
      <c r="Q8" s="218"/>
      <c r="R8" s="210"/>
      <c r="S8" s="211"/>
      <c r="T8" s="211"/>
      <c r="U8" s="212"/>
    </row>
    <row r="9" spans="1:21" ht="30.75" thickBot="1">
      <c r="A9" s="131">
        <v>1</v>
      </c>
      <c r="B9" s="44" t="s">
        <v>110</v>
      </c>
      <c r="C9" s="132" t="s">
        <v>167</v>
      </c>
      <c r="D9" s="79" t="s">
        <v>43</v>
      </c>
      <c r="E9" s="80">
        <v>4</v>
      </c>
      <c r="F9" s="80">
        <v>1</v>
      </c>
      <c r="G9" s="80"/>
      <c r="H9" s="80">
        <v>1</v>
      </c>
      <c r="I9" s="80"/>
      <c r="J9" s="80"/>
      <c r="K9" s="80">
        <f>SUM(F9:I9)*14</f>
        <v>28</v>
      </c>
      <c r="L9" s="80">
        <f>E9*25-K9</f>
        <v>72</v>
      </c>
      <c r="M9" s="301" t="s">
        <v>13</v>
      </c>
      <c r="N9" s="301"/>
      <c r="Q9" s="339">
        <v>2</v>
      </c>
      <c r="R9" s="340" t="s">
        <v>34</v>
      </c>
      <c r="S9" s="341"/>
      <c r="T9" s="341"/>
      <c r="U9" s="342"/>
    </row>
    <row r="10" spans="1:21" ht="30.75" thickBot="1">
      <c r="A10" s="118">
        <v>2</v>
      </c>
      <c r="B10" s="44" t="s">
        <v>112</v>
      </c>
      <c r="C10" s="133" t="s">
        <v>168</v>
      </c>
      <c r="D10" s="79" t="s">
        <v>43</v>
      </c>
      <c r="E10" s="80">
        <v>6</v>
      </c>
      <c r="F10" s="80">
        <v>1</v>
      </c>
      <c r="G10" s="80">
        <v>1</v>
      </c>
      <c r="H10" s="80"/>
      <c r="I10" s="80"/>
      <c r="J10" s="80"/>
      <c r="K10" s="80">
        <f>SUM(F10:I10)*14</f>
        <v>28</v>
      </c>
      <c r="L10" s="80">
        <f>E10*25-K10</f>
        <v>122</v>
      </c>
      <c r="M10" s="301" t="s">
        <v>13</v>
      </c>
      <c r="N10" s="301"/>
      <c r="Q10" s="217"/>
      <c r="R10" s="207"/>
      <c r="S10" s="208"/>
      <c r="T10" s="208"/>
      <c r="U10" s="209"/>
    </row>
    <row r="11" spans="1:21" ht="30.75" thickBot="1">
      <c r="A11" s="118">
        <v>3</v>
      </c>
      <c r="B11" s="44" t="s">
        <v>113</v>
      </c>
      <c r="C11" s="133" t="s">
        <v>169</v>
      </c>
      <c r="D11" s="79" t="s">
        <v>43</v>
      </c>
      <c r="E11" s="80">
        <v>4</v>
      </c>
      <c r="F11" s="80">
        <v>1</v>
      </c>
      <c r="G11" s="80">
        <v>1</v>
      </c>
      <c r="H11" s="80"/>
      <c r="I11" s="80"/>
      <c r="J11" s="80"/>
      <c r="K11" s="80">
        <f>SUM(F11:I11)*14</f>
        <v>28</v>
      </c>
      <c r="L11" s="80">
        <f>E11*25-K11</f>
        <v>72</v>
      </c>
      <c r="M11" s="301" t="s">
        <v>13</v>
      </c>
      <c r="N11" s="343"/>
      <c r="Q11" s="21"/>
      <c r="R11" s="18"/>
      <c r="S11" s="19"/>
      <c r="T11" s="19"/>
      <c r="U11" s="20"/>
    </row>
    <row r="12" spans="1:21" ht="30.75" thickBot="1">
      <c r="A12" s="118">
        <v>4</v>
      </c>
      <c r="B12" s="44" t="s">
        <v>114</v>
      </c>
      <c r="C12" s="133" t="s">
        <v>170</v>
      </c>
      <c r="D12" s="79" t="s">
        <v>43</v>
      </c>
      <c r="E12" s="80">
        <v>6</v>
      </c>
      <c r="F12" s="80">
        <v>2</v>
      </c>
      <c r="G12" s="80"/>
      <c r="H12" s="80">
        <v>2</v>
      </c>
      <c r="I12" s="80"/>
      <c r="J12" s="80"/>
      <c r="K12" s="80">
        <f>SUM(F12:I12)*14</f>
        <v>56</v>
      </c>
      <c r="L12" s="80">
        <f>E12*25-K12</f>
        <v>94</v>
      </c>
      <c r="M12" s="301" t="s">
        <v>13</v>
      </c>
      <c r="N12" s="343"/>
      <c r="Q12" s="21"/>
      <c r="R12" s="18"/>
      <c r="S12" s="19"/>
      <c r="T12" s="19"/>
      <c r="U12" s="20"/>
    </row>
    <row r="13" spans="1:21" ht="45.75" thickBot="1">
      <c r="A13" s="118">
        <v>5</v>
      </c>
      <c r="B13" s="44" t="s">
        <v>115</v>
      </c>
      <c r="C13" s="133" t="s">
        <v>171</v>
      </c>
      <c r="D13" s="79" t="s">
        <v>43</v>
      </c>
      <c r="E13" s="80">
        <v>2</v>
      </c>
      <c r="F13" s="278" t="s">
        <v>180</v>
      </c>
      <c r="G13" s="326"/>
      <c r="H13" s="326"/>
      <c r="I13" s="326"/>
      <c r="J13" s="327"/>
      <c r="K13" s="80">
        <v>28</v>
      </c>
      <c r="L13" s="80">
        <f>E13*25-K13</f>
        <v>22</v>
      </c>
      <c r="M13" s="301" t="s">
        <v>12</v>
      </c>
      <c r="N13" s="343"/>
      <c r="Q13" s="21"/>
      <c r="R13" s="18"/>
      <c r="S13" s="19"/>
      <c r="T13" s="19"/>
      <c r="U13" s="20"/>
    </row>
    <row r="14" spans="1:21" ht="14.45" customHeight="1" thickBot="1">
      <c r="A14" s="291" t="s">
        <v>11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4"/>
      <c r="Q14" s="339">
        <v>3</v>
      </c>
      <c r="R14" s="340" t="s">
        <v>46</v>
      </c>
      <c r="S14" s="341"/>
      <c r="T14" s="341"/>
      <c r="U14" s="342"/>
    </row>
    <row r="15" spans="1:21" ht="15.75" thickBot="1">
      <c r="A15" s="118">
        <v>6</v>
      </c>
      <c r="B15" s="44" t="s">
        <v>116</v>
      </c>
      <c r="C15" s="78" t="s">
        <v>172</v>
      </c>
      <c r="D15" s="295" t="s">
        <v>40</v>
      </c>
      <c r="E15" s="311">
        <v>4</v>
      </c>
      <c r="F15" s="311">
        <v>1</v>
      </c>
      <c r="G15" s="311">
        <v>1</v>
      </c>
      <c r="H15" s="311"/>
      <c r="I15" s="311"/>
      <c r="J15" s="311"/>
      <c r="K15" s="311">
        <f>SUM(F15:I15)*14</f>
        <v>28</v>
      </c>
      <c r="L15" s="311">
        <f>E15*25-K15</f>
        <v>72</v>
      </c>
      <c r="M15" s="318" t="s">
        <v>13</v>
      </c>
      <c r="N15" s="319"/>
      <c r="Q15" s="217"/>
      <c r="R15" s="207"/>
      <c r="S15" s="208"/>
      <c r="T15" s="208"/>
      <c r="U15" s="209"/>
    </row>
    <row r="16" spans="1:21" ht="15.75" thickBot="1">
      <c r="A16" s="118">
        <v>7</v>
      </c>
      <c r="B16" s="44" t="s">
        <v>117</v>
      </c>
      <c r="C16" s="83" t="s">
        <v>173</v>
      </c>
      <c r="D16" s="296"/>
      <c r="E16" s="245"/>
      <c r="F16" s="245"/>
      <c r="G16" s="245"/>
      <c r="H16" s="245"/>
      <c r="I16" s="245"/>
      <c r="J16" s="245"/>
      <c r="K16" s="245"/>
      <c r="L16" s="245"/>
      <c r="M16" s="320"/>
      <c r="N16" s="243"/>
      <c r="Q16" s="217"/>
      <c r="R16" s="207"/>
      <c r="S16" s="208"/>
      <c r="T16" s="208"/>
      <c r="U16" s="209"/>
    </row>
    <row r="17" spans="1:27" ht="30.75" thickBot="1">
      <c r="A17" s="118">
        <v>8</v>
      </c>
      <c r="B17" s="44" t="s">
        <v>118</v>
      </c>
      <c r="C17" s="78" t="s">
        <v>174</v>
      </c>
      <c r="D17" s="295" t="s">
        <v>40</v>
      </c>
      <c r="E17" s="311">
        <v>4</v>
      </c>
      <c r="F17" s="311">
        <v>1</v>
      </c>
      <c r="G17" s="311">
        <v>1</v>
      </c>
      <c r="H17" s="311"/>
      <c r="I17" s="311"/>
      <c r="J17" s="311"/>
      <c r="K17" s="311">
        <f>SUM(F17:I17)*14</f>
        <v>28</v>
      </c>
      <c r="L17" s="311">
        <f>E17*25-K17</f>
        <v>72</v>
      </c>
      <c r="M17" s="318" t="s">
        <v>13</v>
      </c>
      <c r="N17" s="319"/>
      <c r="Q17" s="217"/>
      <c r="R17" s="207"/>
      <c r="S17" s="208"/>
      <c r="T17" s="208"/>
      <c r="U17" s="209"/>
    </row>
    <row r="18" spans="1:27" ht="30.75" thickBot="1">
      <c r="A18" s="118">
        <v>9</v>
      </c>
      <c r="B18" s="44" t="s">
        <v>119</v>
      </c>
      <c r="C18" s="83" t="s">
        <v>175</v>
      </c>
      <c r="D18" s="296"/>
      <c r="E18" s="245"/>
      <c r="F18" s="245"/>
      <c r="G18" s="245"/>
      <c r="H18" s="245"/>
      <c r="I18" s="245"/>
      <c r="J18" s="245"/>
      <c r="K18" s="245"/>
      <c r="L18" s="245"/>
      <c r="M18" s="320"/>
      <c r="N18" s="243"/>
      <c r="Q18" s="217"/>
      <c r="R18" s="207"/>
      <c r="S18" s="208"/>
      <c r="T18" s="208"/>
      <c r="U18" s="209"/>
      <c r="W18" s="344" t="s">
        <v>51</v>
      </c>
      <c r="X18" s="142"/>
      <c r="Y18" s="142"/>
      <c r="Z18" s="142"/>
      <c r="AA18" s="142"/>
    </row>
    <row r="19" spans="1:27" ht="21" customHeight="1">
      <c r="A19" s="248" t="s">
        <v>29</v>
      </c>
      <c r="B19" s="256"/>
      <c r="C19" s="285"/>
      <c r="D19" s="129" t="s">
        <v>33</v>
      </c>
      <c r="E19" s="254">
        <f>SUM(E9:E18)</f>
        <v>30</v>
      </c>
      <c r="F19" s="92">
        <f>SUM(F9:F18)</f>
        <v>7</v>
      </c>
      <c r="G19" s="92">
        <f>SUM(G9:G18)</f>
        <v>4</v>
      </c>
      <c r="H19" s="92">
        <f>SUM(H9:H18)</f>
        <v>3</v>
      </c>
      <c r="I19" s="92">
        <f>SUM(I9:I18)</f>
        <v>0</v>
      </c>
      <c r="J19" s="92"/>
      <c r="K19" s="256">
        <f>SUM(K8:K18)</f>
        <v>224</v>
      </c>
      <c r="L19" s="256">
        <f>SUM(L8:L18)</f>
        <v>526</v>
      </c>
      <c r="M19" s="93" t="s">
        <v>27</v>
      </c>
      <c r="N19" s="95" t="s">
        <v>38</v>
      </c>
      <c r="Q19" s="217"/>
      <c r="R19" s="207"/>
      <c r="S19" s="208"/>
      <c r="T19" s="208"/>
      <c r="U19" s="209"/>
      <c r="W19" s="142"/>
      <c r="X19" s="142"/>
      <c r="Y19" s="142"/>
      <c r="Z19" s="142"/>
      <c r="AA19" s="142"/>
    </row>
    <row r="20" spans="1:27" ht="21" customHeight="1" thickBot="1">
      <c r="A20" s="251"/>
      <c r="B20" s="252"/>
      <c r="C20" s="290"/>
      <c r="D20" s="96" t="s">
        <v>32</v>
      </c>
      <c r="E20" s="255"/>
      <c r="F20" s="97">
        <f>COUNT(F9:F18)</f>
        <v>6</v>
      </c>
      <c r="G20" s="97">
        <f>COUNT(G9:G18)</f>
        <v>4</v>
      </c>
      <c r="H20" s="97">
        <f>COUNT(H9:H18)</f>
        <v>2</v>
      </c>
      <c r="I20" s="97">
        <f>COUNT(I9:I18)</f>
        <v>0</v>
      </c>
      <c r="J20" s="97"/>
      <c r="K20" s="252"/>
      <c r="L20" s="252"/>
      <c r="M20" s="98">
        <f>COUNTIF(M1:M19,"=E")</f>
        <v>6</v>
      </c>
      <c r="N20" s="100">
        <f>COUNTIF(M1:M19,"=V")</f>
        <v>1</v>
      </c>
      <c r="Q20" s="218"/>
      <c r="R20" s="210"/>
      <c r="S20" s="211"/>
      <c r="T20" s="211"/>
      <c r="U20" s="212"/>
      <c r="W20" s="142"/>
      <c r="X20" s="142"/>
      <c r="Y20" s="142"/>
      <c r="Z20" s="142"/>
      <c r="AA20" s="142"/>
    </row>
    <row r="21" spans="1:27" ht="15" customHeight="1" thickBot="1">
      <c r="A21" s="268" t="s">
        <v>28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71"/>
      <c r="Q21" s="339">
        <v>4</v>
      </c>
      <c r="R21" s="16" t="s">
        <v>40</v>
      </c>
      <c r="S21" s="346" t="s">
        <v>44</v>
      </c>
      <c r="T21" s="347"/>
      <c r="U21" s="348"/>
      <c r="W21" s="142"/>
      <c r="X21" s="142"/>
      <c r="Y21" s="142"/>
      <c r="Z21" s="142"/>
      <c r="AA21" s="142"/>
    </row>
    <row r="22" spans="1:27" ht="15.75" thickBot="1">
      <c r="A22" s="118">
        <v>10</v>
      </c>
      <c r="B22" s="86" t="s">
        <v>120</v>
      </c>
      <c r="C22" s="78" t="s">
        <v>176</v>
      </c>
      <c r="D22" s="118" t="s">
        <v>53</v>
      </c>
      <c r="E22" s="80">
        <v>4</v>
      </c>
      <c r="F22" s="80">
        <v>1</v>
      </c>
      <c r="G22" s="80">
        <v>1</v>
      </c>
      <c r="H22" s="80"/>
      <c r="I22" s="80"/>
      <c r="J22" s="80"/>
      <c r="K22" s="80">
        <f>SUM(F22:I22)*14</f>
        <v>28</v>
      </c>
      <c r="L22" s="80">
        <f>E22*25-K22</f>
        <v>72</v>
      </c>
      <c r="M22" s="301" t="s">
        <v>13</v>
      </c>
      <c r="N22" s="301"/>
      <c r="Q22" s="345"/>
      <c r="R22" s="17" t="s">
        <v>43</v>
      </c>
      <c r="S22" s="349" t="s">
        <v>45</v>
      </c>
      <c r="T22" s="350"/>
      <c r="U22" s="351"/>
      <c r="W22" s="142"/>
      <c r="X22" s="142"/>
      <c r="Y22" s="142"/>
      <c r="Z22" s="142"/>
      <c r="AA22" s="142"/>
    </row>
    <row r="23" spans="1:27" ht="19.5" customHeight="1" thickBot="1">
      <c r="A23" s="118">
        <v>11</v>
      </c>
      <c r="B23" s="86" t="s">
        <v>121</v>
      </c>
      <c r="C23" s="83" t="s">
        <v>61</v>
      </c>
      <c r="D23" s="118" t="s">
        <v>53</v>
      </c>
      <c r="E23" s="80">
        <v>4</v>
      </c>
      <c r="F23" s="80">
        <v>1</v>
      </c>
      <c r="G23" s="80"/>
      <c r="H23" s="80">
        <v>1</v>
      </c>
      <c r="I23" s="80"/>
      <c r="J23" s="80"/>
      <c r="K23" s="80">
        <f>SUM(F23:I23)*14</f>
        <v>28</v>
      </c>
      <c r="L23" s="80">
        <f>E23*25-K23</f>
        <v>72</v>
      </c>
      <c r="M23" s="301" t="s">
        <v>13</v>
      </c>
      <c r="N23" s="301"/>
      <c r="Q23" s="12"/>
      <c r="R23" s="11"/>
      <c r="S23" s="12"/>
      <c r="T23" s="12"/>
      <c r="U23" s="12"/>
    </row>
    <row r="24" spans="1:27" ht="15.75" thickBot="1">
      <c r="A24" s="118">
        <v>12</v>
      </c>
      <c r="B24" s="86" t="s">
        <v>122</v>
      </c>
      <c r="C24" s="83" t="s">
        <v>179</v>
      </c>
      <c r="D24" s="118" t="s">
        <v>40</v>
      </c>
      <c r="E24" s="80">
        <v>10</v>
      </c>
      <c r="F24" s="80"/>
      <c r="G24" s="80"/>
      <c r="H24" s="80"/>
      <c r="I24" s="80"/>
      <c r="J24" s="80"/>
      <c r="K24" s="80"/>
      <c r="L24" s="80">
        <v>250</v>
      </c>
      <c r="M24" s="278" t="s">
        <v>62</v>
      </c>
      <c r="N24" s="310"/>
      <c r="Q24" s="12"/>
      <c r="R24" s="11"/>
      <c r="S24" s="12"/>
      <c r="T24" s="12"/>
      <c r="U24" s="12"/>
    </row>
    <row r="25" spans="1:27" ht="15.75" thickBot="1">
      <c r="A25" s="118">
        <v>13</v>
      </c>
      <c r="B25" s="138" t="s">
        <v>190</v>
      </c>
      <c r="C25" s="139" t="s">
        <v>185</v>
      </c>
      <c r="D25" s="336" t="s">
        <v>53</v>
      </c>
      <c r="E25" s="311">
        <v>5</v>
      </c>
      <c r="F25" s="311">
        <v>1</v>
      </c>
      <c r="G25" s="311">
        <v>2</v>
      </c>
      <c r="H25" s="311"/>
      <c r="I25" s="311"/>
      <c r="J25" s="311"/>
      <c r="K25" s="311">
        <f>SUM(F29:I29)*14</f>
        <v>0</v>
      </c>
      <c r="L25" s="311">
        <f>E25*25-K25</f>
        <v>125</v>
      </c>
      <c r="M25" s="318" t="s">
        <v>13</v>
      </c>
      <c r="N25" s="328"/>
      <c r="Q25" s="12"/>
      <c r="R25" s="11"/>
      <c r="S25" s="12"/>
      <c r="T25" s="12"/>
      <c r="U25" s="12"/>
    </row>
    <row r="26" spans="1:27" ht="15.75" thickBot="1">
      <c r="A26" s="118">
        <v>14</v>
      </c>
      <c r="B26" s="138" t="s">
        <v>191</v>
      </c>
      <c r="C26" s="139" t="s">
        <v>186</v>
      </c>
      <c r="D26" s="337"/>
      <c r="E26" s="324"/>
      <c r="F26" s="324"/>
      <c r="G26" s="324"/>
      <c r="H26" s="324"/>
      <c r="I26" s="324"/>
      <c r="J26" s="324"/>
      <c r="K26" s="324"/>
      <c r="L26" s="324"/>
      <c r="M26" s="329"/>
      <c r="N26" s="331"/>
      <c r="Q26" s="12"/>
      <c r="R26" s="11"/>
      <c r="S26" s="12"/>
      <c r="T26" s="12"/>
      <c r="U26" s="12"/>
    </row>
    <row r="27" spans="1:27" ht="15.75" thickBot="1">
      <c r="A27" s="118">
        <v>15</v>
      </c>
      <c r="B27" s="138" t="s">
        <v>192</v>
      </c>
      <c r="C27" s="139" t="s">
        <v>187</v>
      </c>
      <c r="D27" s="337"/>
      <c r="E27" s="324"/>
      <c r="F27" s="324"/>
      <c r="G27" s="324"/>
      <c r="H27" s="324"/>
      <c r="I27" s="324"/>
      <c r="J27" s="324"/>
      <c r="K27" s="324"/>
      <c r="L27" s="324"/>
      <c r="M27" s="329"/>
      <c r="N27" s="331"/>
      <c r="Q27" s="12"/>
      <c r="R27" s="11"/>
      <c r="S27" s="12"/>
      <c r="T27" s="12"/>
      <c r="U27" s="12"/>
    </row>
    <row r="28" spans="1:27" ht="15.75" thickBot="1">
      <c r="A28" s="118">
        <v>16</v>
      </c>
      <c r="B28" s="138" t="s">
        <v>193</v>
      </c>
      <c r="C28" s="139" t="s">
        <v>188</v>
      </c>
      <c r="D28" s="337"/>
      <c r="E28" s="324"/>
      <c r="F28" s="324"/>
      <c r="G28" s="324"/>
      <c r="H28" s="324"/>
      <c r="I28" s="324"/>
      <c r="J28" s="324"/>
      <c r="K28" s="324"/>
      <c r="L28" s="324"/>
      <c r="M28" s="329"/>
      <c r="N28" s="331"/>
      <c r="Q28" s="12"/>
      <c r="R28" s="11"/>
      <c r="S28" s="12"/>
      <c r="T28" s="12"/>
      <c r="U28" s="12"/>
    </row>
    <row r="29" spans="1:27" ht="15.75" thickBot="1">
      <c r="A29" s="118">
        <v>17</v>
      </c>
      <c r="B29" s="138" t="s">
        <v>194</v>
      </c>
      <c r="C29" s="140" t="s">
        <v>189</v>
      </c>
      <c r="D29" s="338"/>
      <c r="E29" s="325"/>
      <c r="F29" s="325"/>
      <c r="G29" s="325"/>
      <c r="H29" s="325"/>
      <c r="I29" s="325"/>
      <c r="J29" s="325"/>
      <c r="K29" s="325"/>
      <c r="L29" s="325"/>
      <c r="M29" s="332"/>
      <c r="N29" s="334"/>
      <c r="Q29" s="12"/>
      <c r="R29" s="11"/>
      <c r="S29" s="12"/>
      <c r="T29" s="12"/>
      <c r="U29" s="12"/>
    </row>
    <row r="30" spans="1:27" ht="30.75" thickBot="1">
      <c r="A30" s="118">
        <v>18</v>
      </c>
      <c r="B30" s="86" t="s">
        <v>123</v>
      </c>
      <c r="C30" s="83" t="s">
        <v>177</v>
      </c>
      <c r="D30" s="118" t="s">
        <v>53</v>
      </c>
      <c r="E30" s="80">
        <v>5</v>
      </c>
      <c r="F30" s="80"/>
      <c r="G30" s="80"/>
      <c r="H30" s="80">
        <v>3</v>
      </c>
      <c r="I30" s="80"/>
      <c r="J30" s="80"/>
      <c r="K30" s="80">
        <f>SUM(F30:I30)*14</f>
        <v>42</v>
      </c>
      <c r="L30" s="80">
        <f>E30*25-K30</f>
        <v>83</v>
      </c>
      <c r="M30" s="278" t="s">
        <v>4</v>
      </c>
      <c r="N30" s="310"/>
      <c r="Q30" s="12"/>
      <c r="R30" s="11"/>
      <c r="S30" s="12"/>
      <c r="T30" s="12"/>
      <c r="U30" s="12"/>
    </row>
    <row r="31" spans="1:27" ht="15.75" thickBot="1">
      <c r="A31" s="118">
        <v>19</v>
      </c>
      <c r="B31" s="86" t="s">
        <v>124</v>
      </c>
      <c r="C31" s="83" t="s">
        <v>178</v>
      </c>
      <c r="D31" s="118" t="s">
        <v>53</v>
      </c>
      <c r="E31" s="80">
        <v>5</v>
      </c>
      <c r="F31" s="80"/>
      <c r="G31" s="80"/>
      <c r="H31" s="80"/>
      <c r="I31" s="80"/>
      <c r="J31" s="80"/>
      <c r="K31" s="80"/>
      <c r="L31" s="80">
        <v>125</v>
      </c>
      <c r="M31" s="278" t="s">
        <v>13</v>
      </c>
      <c r="N31" s="310"/>
      <c r="Q31" s="12"/>
      <c r="R31" s="11"/>
      <c r="S31" s="12"/>
      <c r="T31" s="12"/>
      <c r="U31" s="12"/>
    </row>
    <row r="32" spans="1:27" ht="18" customHeight="1">
      <c r="A32" s="124"/>
      <c r="B32" s="312" t="s">
        <v>39</v>
      </c>
      <c r="C32" s="130" t="s">
        <v>35</v>
      </c>
      <c r="D32" s="315">
        <f>SUM(F9:J13)</f>
        <v>10</v>
      </c>
      <c r="E32" s="249"/>
      <c r="F32" s="249"/>
      <c r="G32" s="249"/>
      <c r="H32" s="249"/>
      <c r="I32" s="249"/>
      <c r="J32" s="249"/>
      <c r="K32" s="249"/>
      <c r="L32" s="249"/>
      <c r="M32" s="249"/>
      <c r="N32" s="316"/>
      <c r="Q32" s="147"/>
      <c r="R32" s="147"/>
      <c r="S32" s="147"/>
      <c r="T32" s="147"/>
      <c r="U32" s="147"/>
      <c r="W32" s="142"/>
      <c r="X32" s="142"/>
      <c r="Y32" s="142"/>
      <c r="Z32" s="142"/>
      <c r="AA32" s="142"/>
    </row>
    <row r="33" spans="1:27" ht="15" customHeight="1">
      <c r="A33" s="124"/>
      <c r="B33" s="313"/>
      <c r="C33" s="126" t="s">
        <v>36</v>
      </c>
      <c r="D33" s="286">
        <f>SUM(F15:J18)</f>
        <v>4</v>
      </c>
      <c r="E33" s="287"/>
      <c r="F33" s="287"/>
      <c r="G33" s="287"/>
      <c r="H33" s="287"/>
      <c r="I33" s="287"/>
      <c r="J33" s="287"/>
      <c r="K33" s="287"/>
      <c r="L33" s="287"/>
      <c r="M33" s="287"/>
      <c r="N33" s="289"/>
      <c r="Q33" s="147"/>
      <c r="R33" s="147"/>
      <c r="S33" s="147"/>
      <c r="T33" s="147"/>
      <c r="U33" s="147"/>
      <c r="W33" s="142"/>
      <c r="X33" s="142"/>
      <c r="Y33" s="142"/>
      <c r="Z33" s="142"/>
      <c r="AA33" s="142"/>
    </row>
    <row r="34" spans="1:27" ht="15" customHeight="1" thickBot="1">
      <c r="A34" s="124"/>
      <c r="B34" s="314"/>
      <c r="C34" s="127" t="s">
        <v>37</v>
      </c>
      <c r="D34" s="255">
        <f>SUM(F22:J31)</f>
        <v>10</v>
      </c>
      <c r="E34" s="252"/>
      <c r="F34" s="252"/>
      <c r="G34" s="252"/>
      <c r="H34" s="252"/>
      <c r="I34" s="252"/>
      <c r="J34" s="252"/>
      <c r="K34" s="252"/>
      <c r="L34" s="252"/>
      <c r="M34" s="252"/>
      <c r="N34" s="290"/>
      <c r="Q34" s="147"/>
      <c r="R34" s="147"/>
      <c r="S34" s="147"/>
      <c r="T34" s="147"/>
      <c r="U34" s="147"/>
      <c r="W34" s="142"/>
      <c r="X34" s="142"/>
      <c r="Y34" s="142"/>
      <c r="Z34" s="142"/>
      <c r="AA34" s="142"/>
    </row>
    <row r="35" spans="1:27">
      <c r="B35" s="3" t="s">
        <v>24</v>
      </c>
      <c r="C35" s="8"/>
      <c r="D35" s="10"/>
      <c r="E35" s="141" t="s">
        <v>25</v>
      </c>
      <c r="F35" s="141"/>
      <c r="G35" s="3"/>
      <c r="H35" s="10"/>
      <c r="I35" s="10"/>
      <c r="J35" s="10"/>
      <c r="K35" s="148" t="s">
        <v>26</v>
      </c>
      <c r="L35" s="148"/>
      <c r="M35" s="148"/>
      <c r="N35" s="148"/>
      <c r="Q35" s="147"/>
      <c r="R35" s="147"/>
      <c r="S35" s="147"/>
      <c r="T35" s="147"/>
      <c r="U35" s="147"/>
      <c r="W35" s="142"/>
      <c r="X35" s="142"/>
      <c r="Y35" s="142"/>
      <c r="Z35" s="142"/>
      <c r="AA35" s="142"/>
    </row>
    <row r="36" spans="1:27" ht="14.45" customHeight="1">
      <c r="B36" s="162" t="s">
        <v>16</v>
      </c>
      <c r="C36" s="162"/>
      <c r="D36" s="163" t="s">
        <v>56</v>
      </c>
      <c r="E36" s="163"/>
      <c r="F36" s="163"/>
      <c r="G36" s="163"/>
      <c r="H36" s="163"/>
      <c r="I36" s="163"/>
      <c r="J36" s="10"/>
      <c r="K36" s="335" t="s">
        <v>57</v>
      </c>
      <c r="L36" s="164"/>
      <c r="M36" s="164"/>
      <c r="N36" s="164"/>
      <c r="Q36" s="147"/>
      <c r="R36" s="147"/>
      <c r="S36" s="147"/>
      <c r="T36" s="147"/>
      <c r="U36" s="147"/>
      <c r="W36" s="142"/>
      <c r="X36" s="142"/>
      <c r="Y36" s="142"/>
      <c r="Z36" s="142"/>
      <c r="AA36" s="142"/>
    </row>
    <row r="37" spans="1:27" ht="14.45" customHeight="1">
      <c r="A37" s="24"/>
      <c r="B37" s="23"/>
      <c r="C37" s="23"/>
      <c r="D37" s="25"/>
      <c r="E37" s="25"/>
      <c r="F37" s="25"/>
      <c r="G37" s="25"/>
      <c r="H37" s="25"/>
      <c r="I37" s="25"/>
      <c r="J37" s="10"/>
      <c r="K37" s="29"/>
      <c r="L37" s="26"/>
      <c r="M37" s="26"/>
      <c r="N37" s="26"/>
      <c r="Q37" s="147"/>
      <c r="R37" s="147"/>
      <c r="S37" s="147"/>
      <c r="T37" s="147"/>
      <c r="U37" s="147"/>
      <c r="W37" s="142"/>
      <c r="X37" s="142"/>
      <c r="Y37" s="142"/>
      <c r="Z37" s="142"/>
      <c r="AA37" s="142"/>
    </row>
    <row r="38" spans="1:27">
      <c r="Q38" s="147"/>
      <c r="R38" s="147"/>
      <c r="S38" s="147"/>
      <c r="T38" s="147"/>
      <c r="U38" s="147"/>
      <c r="W38" s="142"/>
      <c r="X38" s="142"/>
      <c r="Y38" s="142"/>
      <c r="Z38" s="142"/>
      <c r="AA38" s="142"/>
    </row>
    <row r="39" spans="1:27">
      <c r="A39" s="24"/>
      <c r="Q39" s="28"/>
      <c r="R39" s="28"/>
      <c r="S39" s="28"/>
      <c r="T39" s="28"/>
      <c r="U39" s="28"/>
      <c r="W39" s="27"/>
      <c r="X39" s="27"/>
      <c r="Y39" s="27"/>
      <c r="Z39" s="27"/>
      <c r="AA39" s="27"/>
    </row>
    <row r="40" spans="1:27">
      <c r="B40" s="10"/>
      <c r="C40" s="10"/>
      <c r="D40" s="3"/>
      <c r="E40" s="3"/>
      <c r="F40" s="3"/>
      <c r="G40" s="3"/>
      <c r="H40" s="10"/>
      <c r="I40" s="10"/>
      <c r="J40" s="10"/>
      <c r="K40" s="10"/>
      <c r="L40" s="10"/>
      <c r="M40" s="10"/>
    </row>
    <row r="41" spans="1:27" ht="14.45" customHeight="1">
      <c r="B41" s="10"/>
      <c r="C41" s="10"/>
      <c r="D41" s="3"/>
      <c r="E41" s="3"/>
      <c r="F41" s="3"/>
      <c r="G41" s="3"/>
      <c r="H41" s="10"/>
      <c r="I41" s="10"/>
      <c r="J41" s="10"/>
      <c r="K41" s="10"/>
      <c r="L41" s="10"/>
      <c r="M41" s="10"/>
    </row>
    <row r="42" spans="1:27">
      <c r="B42" s="10"/>
      <c r="C42" s="10"/>
      <c r="D42" s="141" t="s">
        <v>17</v>
      </c>
      <c r="E42" s="141"/>
      <c r="F42" s="141"/>
      <c r="G42" s="141"/>
      <c r="H42" s="10"/>
      <c r="I42" s="10"/>
      <c r="J42" s="10"/>
      <c r="K42" s="10"/>
      <c r="L42" s="10"/>
      <c r="M42" s="10"/>
    </row>
    <row r="43" spans="1:27">
      <c r="B43" s="10"/>
      <c r="C43" s="10"/>
      <c r="D43" s="141" t="s">
        <v>18</v>
      </c>
      <c r="E43" s="141"/>
      <c r="F43" s="141"/>
      <c r="G43" s="141"/>
      <c r="H43" s="10"/>
      <c r="I43" s="10"/>
      <c r="J43" s="10"/>
      <c r="K43" s="10"/>
      <c r="L43" s="10"/>
      <c r="M43" s="10"/>
    </row>
    <row r="44" spans="1:27">
      <c r="B44" s="10"/>
      <c r="C44" s="10"/>
      <c r="D44" s="10"/>
      <c r="E44" s="3"/>
      <c r="F44" s="3"/>
      <c r="G44" s="3"/>
      <c r="H44" s="10"/>
      <c r="I44" s="10"/>
      <c r="J44" s="10"/>
      <c r="K44" s="10"/>
      <c r="L44" s="10"/>
      <c r="M44" s="10"/>
    </row>
    <row r="45" spans="1:27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27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27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protectedRanges>
    <protectedRange sqref="B9:B13" name="Editabil_2"/>
    <protectedRange sqref="B15:B18" name="Editabil_1_1"/>
    <protectedRange sqref="B22:B24" name="Editabil_8_1"/>
    <protectedRange sqref="B25:B31" name="Editabil_8_3"/>
  </protectedRanges>
  <mergeCells count="89">
    <mergeCell ref="M25:N29"/>
    <mergeCell ref="L3:M3"/>
    <mergeCell ref="C4:G4"/>
    <mergeCell ref="L4:M4"/>
    <mergeCell ref="F6:I6"/>
    <mergeCell ref="K6:L6"/>
    <mergeCell ref="D15:D16"/>
    <mergeCell ref="D17:D18"/>
    <mergeCell ref="E15:E16"/>
    <mergeCell ref="E17:E18"/>
    <mergeCell ref="F15:F16"/>
    <mergeCell ref="F17:F18"/>
    <mergeCell ref="L15:L16"/>
    <mergeCell ref="L17:L18"/>
    <mergeCell ref="K19:K20"/>
    <mergeCell ref="D1:H1"/>
    <mergeCell ref="L1:M1"/>
    <mergeCell ref="Q1:U1"/>
    <mergeCell ref="R2:U8"/>
    <mergeCell ref="M6:N7"/>
    <mergeCell ref="E6:E7"/>
    <mergeCell ref="A8:N8"/>
    <mergeCell ref="A6:A7"/>
    <mergeCell ref="B6:B7"/>
    <mergeCell ref="C6:C7"/>
    <mergeCell ref="D6:D7"/>
    <mergeCell ref="B2:C2"/>
    <mergeCell ref="D2:H2"/>
    <mergeCell ref="L2:M2"/>
    <mergeCell ref="Q2:Q8"/>
    <mergeCell ref="C3:G3"/>
    <mergeCell ref="L19:L20"/>
    <mergeCell ref="H15:H16"/>
    <mergeCell ref="H17:H18"/>
    <mergeCell ref="I15:I16"/>
    <mergeCell ref="I17:I18"/>
    <mergeCell ref="M12:N12"/>
    <mergeCell ref="M13:N13"/>
    <mergeCell ref="W18:AA22"/>
    <mergeCell ref="Q14:Q20"/>
    <mergeCell ref="R14:U20"/>
    <mergeCell ref="M15:N16"/>
    <mergeCell ref="M17:N18"/>
    <mergeCell ref="A14:N14"/>
    <mergeCell ref="J15:J16"/>
    <mergeCell ref="J17:J18"/>
    <mergeCell ref="Q21:Q22"/>
    <mergeCell ref="S21:U21"/>
    <mergeCell ref="M22:N22"/>
    <mergeCell ref="S22:U22"/>
    <mergeCell ref="G15:G16"/>
    <mergeCell ref="G17:G18"/>
    <mergeCell ref="Q9:Q10"/>
    <mergeCell ref="R9:U10"/>
    <mergeCell ref="M10:N10"/>
    <mergeCell ref="M9:N9"/>
    <mergeCell ref="M11:N11"/>
    <mergeCell ref="D43:G43"/>
    <mergeCell ref="K36:N36"/>
    <mergeCell ref="M24:N24"/>
    <mergeCell ref="M30:N30"/>
    <mergeCell ref="M31:N31"/>
    <mergeCell ref="D36:I36"/>
    <mergeCell ref="D42:G42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F13:J13"/>
    <mergeCell ref="A19:C20"/>
    <mergeCell ref="W32:AA38"/>
    <mergeCell ref="B32:B34"/>
    <mergeCell ref="D32:N32"/>
    <mergeCell ref="D33:N33"/>
    <mergeCell ref="D34:N34"/>
    <mergeCell ref="Q32:U38"/>
    <mergeCell ref="M23:N23"/>
    <mergeCell ref="A21:N21"/>
    <mergeCell ref="B36:C36"/>
    <mergeCell ref="E35:F35"/>
    <mergeCell ref="K35:N35"/>
    <mergeCell ref="E19:E20"/>
    <mergeCell ref="K15:K16"/>
    <mergeCell ref="K17:K18"/>
  </mergeCells>
  <phoneticPr fontId="10" type="noConversion"/>
  <conditionalFormatting sqref="D40:D65531 D19 D1:D7 D17 D15">
    <cfRule type="cellIs" dxfId="1" priority="9" operator="equal">
      <formula>"DS"</formula>
    </cfRule>
    <cfRule type="cellIs" dxfId="0" priority="10" operator="equal">
      <formula>"DA"</formula>
    </cfRule>
  </conditionalFormatting>
  <printOptions horizontalCentered="1" verticalCentered="1"/>
  <pageMargins left="0" right="0" top="0" bottom="0" header="0" footer="0"/>
  <pageSetup paperSize="9" scale="95" orientation="landscape" r:id="rId1"/>
  <ignoredErrors>
    <ignoredError sqref="K9:K10 K22:K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06B850BEE0C459817A71707B0FDDD" ma:contentTypeVersion="4" ma:contentTypeDescription="Create a new document." ma:contentTypeScope="" ma:versionID="4bcc7d6b13e56ccdf440c65f2f84428a">
  <xsd:schema xmlns:xsd="http://www.w3.org/2001/XMLSchema" xmlns:xs="http://www.w3.org/2001/XMLSchema" xmlns:p="http://schemas.microsoft.com/office/2006/metadata/properties" xmlns:ns2="7f1d133b-7d39-40fc-bdf0-1cf970eba7f7" targetNamespace="http://schemas.microsoft.com/office/2006/metadata/properties" ma:root="true" ma:fieldsID="4d41c9ae29339557e3875adbcc7870ca" ns2:_="">
    <xsd:import namespace="7f1d133b-7d39-40fc-bdf0-1cf970eba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d133b-7d39-40fc-bdf0-1cf970eba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395B13-4BA4-4C7D-8476-BBDE175CD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A40159-2A79-4505-A366-86665A009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1d133b-7d39-40fc-bdf0-1cf970eba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9F81B7-50EC-4264-A374-118BB64CB49E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7f1d133b-7d39-40fc-bdf0-1cf970eba7f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 I</vt:lpstr>
      <vt:lpstr>Sem II</vt:lpstr>
      <vt:lpstr>Sem III</vt:lpstr>
      <vt:lpstr>Sem IV</vt:lpstr>
      <vt:lpstr>'Sem I'!Print_Area</vt:lpstr>
      <vt:lpstr>'Sem II'!Print_Area</vt:lpstr>
      <vt:lpstr>'Sem III'!Print_Area</vt:lpstr>
      <vt:lpstr>'Sem IV'!Print_Area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Iliuta</cp:lastModifiedBy>
  <cp:lastPrinted>2024-11-06T07:14:00Z</cp:lastPrinted>
  <dcterms:created xsi:type="dcterms:W3CDTF">2015-06-05T18:19:34Z</dcterms:created>
  <dcterms:modified xsi:type="dcterms:W3CDTF">2024-11-26T11:30:20Z</dcterms:modified>
</cp:coreProperties>
</file>