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/>
  <mc:AlternateContent xmlns:mc="http://schemas.openxmlformats.org/markup-compatibility/2006">
    <mc:Choice Requires="x15">
      <x15ac:absPath xmlns:x15ac="http://schemas.microsoft.com/office/spreadsheetml/2010/11/ac" url="/Users/claudiulanga/Documents/PIPP/Planuri de invatamant/2023-2024 licenta/Planuri de invaatamant _FSESSP_DPSCAS_2023_2026/"/>
    </mc:Choice>
  </mc:AlternateContent>
  <xr:revisionPtr revIDLastSave="0" documentId="13_ncr:1_{EE1157CD-C1E0-224E-A64A-676BB08B4B14}" xr6:coauthVersionLast="47" xr6:coauthVersionMax="47" xr10:uidLastSave="{00000000-0000-0000-0000-000000000000}"/>
  <bookViews>
    <workbookView xWindow="0" yWindow="460" windowWidth="20740" windowHeight="11760" activeTab="5" xr2:uid="{00000000-000D-0000-FFFF-FFFF00000000}"/>
  </bookViews>
  <sheets>
    <sheet name="Sem_I" sheetId="14" r:id="rId1"/>
    <sheet name="Sem_II" sheetId="24" r:id="rId2"/>
    <sheet name="Sem_III" sheetId="25" r:id="rId3"/>
    <sheet name="Sem_IV" sheetId="26" r:id="rId4"/>
    <sheet name="Sem_VI" sheetId="19" r:id="rId5"/>
    <sheet name="Sem_V" sheetId="27" r:id="rId6"/>
    <sheet name="Sem_VII" sheetId="28" r:id="rId7"/>
    <sheet name="Sem_VIII" sheetId="21" r:id="rId8"/>
  </sheets>
  <definedNames>
    <definedName name="_xlnm.Print_Area" localSheetId="0">Sem_I!$A$1:$M$57</definedName>
    <definedName name="_xlnm.Print_Area" localSheetId="1">Sem_II!$A$1:$M$58</definedName>
    <definedName name="_xlnm.Print_Area" localSheetId="2">Sem_III!$A$1:$M$57</definedName>
    <definedName name="_xlnm.Print_Area" localSheetId="3">Sem_IV!$A$1:$M$58</definedName>
    <definedName name="_xlnm.Print_Area" localSheetId="5">Sem_V!$A$1:$M$56</definedName>
    <definedName name="_xlnm.Print_Area" localSheetId="4">Sem_VI!$A$1:$M$57</definedName>
    <definedName name="_xlnm.Print_Area" localSheetId="6">Sem_VII!$A$1:$M$66</definedName>
    <definedName name="_xlnm.Print_Area" localSheetId="7">Sem_VIII!$A$1:$M$61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0" i="25" l="1"/>
  <c r="J23" i="19" l="1"/>
  <c r="K23" i="19" s="1"/>
  <c r="J24" i="19"/>
  <c r="J22" i="19"/>
  <c r="J18" i="19"/>
  <c r="K18" i="19" s="1"/>
  <c r="J17" i="19"/>
  <c r="K17" i="19" s="1"/>
  <c r="J16" i="19"/>
  <c r="K16" i="19" s="1"/>
  <c r="J10" i="19"/>
  <c r="K10" i="19" s="1"/>
  <c r="J11" i="19"/>
  <c r="K11" i="19" s="1"/>
  <c r="J12" i="19"/>
  <c r="K12" i="19" s="1"/>
  <c r="J13" i="19"/>
  <c r="K13" i="19" s="1"/>
  <c r="J14" i="19"/>
  <c r="K14" i="19" s="1"/>
  <c r="J9" i="19"/>
  <c r="K9" i="19" s="1"/>
  <c r="M20" i="19"/>
  <c r="M19" i="27"/>
  <c r="J22" i="27"/>
  <c r="K22" i="27" s="1"/>
  <c r="J21" i="27"/>
  <c r="K21" i="27" s="1"/>
  <c r="J17" i="27"/>
  <c r="K17" i="27" s="1"/>
  <c r="J16" i="27"/>
  <c r="K16" i="27" s="1"/>
  <c r="J15" i="27"/>
  <c r="K15" i="27" s="1"/>
  <c r="J14" i="27"/>
  <c r="K14" i="27" s="1"/>
  <c r="J12" i="27"/>
  <c r="K12" i="27" s="1"/>
  <c r="J11" i="27"/>
  <c r="K11" i="27" s="1"/>
  <c r="J10" i="27"/>
  <c r="K10" i="27" s="1"/>
  <c r="J9" i="27"/>
  <c r="K9" i="27" s="1"/>
  <c r="J24" i="26"/>
  <c r="K24" i="26" s="1"/>
  <c r="J23" i="26"/>
  <c r="K23" i="26" s="1"/>
  <c r="M21" i="26"/>
  <c r="J19" i="26"/>
  <c r="K19" i="26" s="1"/>
  <c r="J18" i="26"/>
  <c r="K18" i="26" s="1"/>
  <c r="J17" i="26"/>
  <c r="K17" i="26" s="1"/>
  <c r="J16" i="26"/>
  <c r="K16" i="26" s="1"/>
  <c r="J15" i="26"/>
  <c r="K15" i="26" s="1"/>
  <c r="J14" i="26"/>
  <c r="K14" i="26" s="1"/>
  <c r="J10" i="26"/>
  <c r="K10" i="26" s="1"/>
  <c r="J11" i="26"/>
  <c r="K11" i="26" s="1"/>
  <c r="J12" i="26"/>
  <c r="K12" i="26" s="1"/>
  <c r="J9" i="26"/>
  <c r="K9" i="26" s="1"/>
  <c r="J23" i="25"/>
  <c r="K23" i="25" s="1"/>
  <c r="J22" i="25"/>
  <c r="K22" i="25" s="1"/>
  <c r="J18" i="25"/>
  <c r="K18" i="25" s="1"/>
  <c r="J17" i="25"/>
  <c r="K17" i="25" s="1"/>
  <c r="J16" i="25"/>
  <c r="K16" i="25" s="1"/>
  <c r="J15" i="25"/>
  <c r="K15" i="25" s="1"/>
  <c r="J10" i="25"/>
  <c r="K10" i="25" s="1"/>
  <c r="J11" i="25"/>
  <c r="K11" i="25" s="1"/>
  <c r="J12" i="25"/>
  <c r="K12" i="25" s="1"/>
  <c r="J13" i="25"/>
  <c r="K13" i="25" s="1"/>
  <c r="J9" i="25"/>
  <c r="K9" i="25" s="1"/>
  <c r="J9" i="24"/>
  <c r="J24" i="24"/>
  <c r="J23" i="24"/>
  <c r="J19" i="24"/>
  <c r="J18" i="24"/>
  <c r="J17" i="24"/>
  <c r="J16" i="24"/>
  <c r="J15" i="24"/>
  <c r="J14" i="24"/>
  <c r="J10" i="24"/>
  <c r="J11" i="24"/>
  <c r="J12" i="24"/>
  <c r="J10" i="14"/>
  <c r="J9" i="14"/>
  <c r="J23" i="14"/>
  <c r="J22" i="14"/>
  <c r="J17" i="14"/>
  <c r="J18" i="14"/>
  <c r="J16" i="14"/>
  <c r="J15" i="14"/>
  <c r="J11" i="14"/>
  <c r="J12" i="14"/>
  <c r="J13" i="14"/>
  <c r="J19" i="14" l="1"/>
  <c r="K23" i="24"/>
  <c r="M21" i="24"/>
  <c r="K19" i="24"/>
  <c r="K18" i="24"/>
  <c r="K17" i="24"/>
  <c r="K16" i="24"/>
  <c r="K15" i="24"/>
  <c r="K14" i="24"/>
  <c r="K10" i="24"/>
  <c r="K11" i="24"/>
  <c r="K12" i="24"/>
  <c r="K9" i="24"/>
  <c r="K22" i="14"/>
  <c r="M20" i="14"/>
  <c r="K17" i="14"/>
  <c r="K15" i="14"/>
  <c r="K9" i="14"/>
  <c r="K10" i="14"/>
  <c r="K11" i="14"/>
  <c r="K12" i="14"/>
  <c r="K13" i="14"/>
  <c r="D33" i="21" l="1"/>
  <c r="K24" i="19"/>
  <c r="J25" i="19"/>
  <c r="K25" i="19" s="1"/>
  <c r="K24" i="24"/>
  <c r="C3" i="27" l="1"/>
  <c r="B54" i="21"/>
  <c r="B59" i="28"/>
  <c r="B50" i="19"/>
  <c r="B49" i="27"/>
  <c r="B51" i="26"/>
  <c r="B50" i="25"/>
  <c r="B51" i="24"/>
  <c r="J54" i="21"/>
  <c r="J59" i="28"/>
  <c r="J50" i="19"/>
  <c r="J49" i="27"/>
  <c r="J51" i="26"/>
  <c r="J50" i="25"/>
  <c r="J51" i="24"/>
  <c r="C35" i="21"/>
  <c r="C36" i="28"/>
  <c r="C29" i="19"/>
  <c r="C26" i="27"/>
  <c r="C28" i="26"/>
  <c r="C27" i="25"/>
  <c r="C28" i="24"/>
  <c r="K2" i="21"/>
  <c r="K2" i="19"/>
  <c r="K2" i="26"/>
  <c r="J38" i="21"/>
  <c r="J39" i="28"/>
  <c r="J32" i="19"/>
  <c r="J29" i="27"/>
  <c r="J31" i="26"/>
  <c r="J30" i="25"/>
  <c r="J31" i="24"/>
  <c r="D38" i="21"/>
  <c r="D39" i="28"/>
  <c r="D32" i="19"/>
  <c r="D29" i="27"/>
  <c r="D31" i="26"/>
  <c r="D30" i="25"/>
  <c r="D31" i="24"/>
  <c r="B38" i="21"/>
  <c r="B39" i="28"/>
  <c r="B32" i="19"/>
  <c r="B29" i="27"/>
  <c r="B31" i="26"/>
  <c r="B30" i="25"/>
  <c r="B31" i="24"/>
  <c r="C34" i="21"/>
  <c r="C35" i="28"/>
  <c r="C28" i="19"/>
  <c r="C25" i="27"/>
  <c r="C27" i="26"/>
  <c r="C26" i="25"/>
  <c r="C27" i="24"/>
  <c r="C33" i="21"/>
  <c r="C34" i="28"/>
  <c r="C27" i="19"/>
  <c r="C24" i="27"/>
  <c r="C26" i="26"/>
  <c r="C25" i="25"/>
  <c r="C26" i="24"/>
  <c r="C4" i="21"/>
  <c r="C4" i="28"/>
  <c r="C4" i="19"/>
  <c r="C4" i="27"/>
  <c r="C4" i="26"/>
  <c r="C4" i="25"/>
  <c r="C4" i="24"/>
  <c r="K3" i="21"/>
  <c r="K3" i="19"/>
  <c r="K3" i="26"/>
  <c r="K3" i="24"/>
  <c r="J4" i="21"/>
  <c r="J4" i="28"/>
  <c r="J4" i="19"/>
  <c r="J4" i="27"/>
  <c r="J4" i="26"/>
  <c r="J4" i="25"/>
  <c r="J4" i="24"/>
  <c r="J3" i="21"/>
  <c r="J3" i="28"/>
  <c r="J3" i="19"/>
  <c r="J3" i="27"/>
  <c r="J3" i="26"/>
  <c r="J3" i="25"/>
  <c r="J3" i="24"/>
  <c r="J2" i="21"/>
  <c r="J2" i="28"/>
  <c r="J2" i="19"/>
  <c r="J2" i="27"/>
  <c r="J2" i="26"/>
  <c r="J2" i="25"/>
  <c r="J2" i="24"/>
  <c r="C3" i="21"/>
  <c r="C3" i="28"/>
  <c r="C3" i="19"/>
  <c r="C3" i="26"/>
  <c r="C3" i="25"/>
  <c r="D2" i="21"/>
  <c r="D2" i="28"/>
  <c r="D2" i="19"/>
  <c r="D2" i="27"/>
  <c r="D2" i="26"/>
  <c r="D2" i="25"/>
  <c r="C3" i="24"/>
  <c r="K2" i="24"/>
  <c r="D2" i="24"/>
  <c r="D35" i="21"/>
  <c r="D34" i="21"/>
  <c r="D29" i="19"/>
  <c r="D28" i="19"/>
  <c r="D27" i="19"/>
  <c r="D36" i="28"/>
  <c r="D35" i="28"/>
  <c r="D34" i="28"/>
  <c r="M27" i="28"/>
  <c r="L27" i="28"/>
  <c r="I27" i="28"/>
  <c r="H27" i="28"/>
  <c r="G27" i="28"/>
  <c r="F27" i="28"/>
  <c r="I26" i="28"/>
  <c r="H26" i="28"/>
  <c r="G26" i="28"/>
  <c r="F26" i="28"/>
  <c r="E26" i="28"/>
  <c r="D26" i="27"/>
  <c r="D25" i="27"/>
  <c r="D24" i="27"/>
  <c r="L19" i="27"/>
  <c r="I19" i="27"/>
  <c r="H19" i="27"/>
  <c r="G19" i="27"/>
  <c r="F19" i="27"/>
  <c r="I18" i="27"/>
  <c r="H18" i="27"/>
  <c r="G18" i="27"/>
  <c r="F18" i="27"/>
  <c r="E18" i="27"/>
  <c r="D28" i="26"/>
  <c r="D27" i="26"/>
  <c r="D26" i="26"/>
  <c r="L21" i="26"/>
  <c r="I21" i="26"/>
  <c r="H21" i="26"/>
  <c r="G21" i="26"/>
  <c r="F21" i="26"/>
  <c r="I20" i="26"/>
  <c r="H20" i="26"/>
  <c r="G20" i="26"/>
  <c r="F20" i="26"/>
  <c r="E20" i="26"/>
  <c r="D27" i="25"/>
  <c r="D26" i="25"/>
  <c r="D25" i="25"/>
  <c r="L20" i="25"/>
  <c r="I20" i="25"/>
  <c r="H20" i="25"/>
  <c r="G20" i="25"/>
  <c r="F20" i="25"/>
  <c r="I19" i="25"/>
  <c r="H19" i="25"/>
  <c r="G19" i="25"/>
  <c r="F19" i="25"/>
  <c r="E19" i="25"/>
  <c r="D28" i="24"/>
  <c r="D27" i="24"/>
  <c r="D26" i="24"/>
  <c r="L21" i="24"/>
  <c r="I21" i="24"/>
  <c r="H21" i="24"/>
  <c r="G21" i="24"/>
  <c r="F21" i="24"/>
  <c r="I20" i="24"/>
  <c r="H20" i="24"/>
  <c r="G20" i="24"/>
  <c r="F20" i="24"/>
  <c r="E20" i="24"/>
  <c r="J18" i="27" l="1"/>
  <c r="K20" i="24"/>
  <c r="J19" i="25"/>
  <c r="J20" i="24"/>
  <c r="K26" i="28"/>
  <c r="J26" i="28"/>
  <c r="K20" i="26"/>
  <c r="J20" i="26"/>
  <c r="K19" i="25"/>
  <c r="D26" i="14"/>
  <c r="D27" i="14"/>
  <c r="D25" i="14"/>
  <c r="M25" i="21"/>
  <c r="L25" i="21"/>
  <c r="I25" i="21"/>
  <c r="H25" i="21"/>
  <c r="G25" i="21"/>
  <c r="F25" i="21"/>
  <c r="I24" i="21"/>
  <c r="H24" i="21"/>
  <c r="G24" i="21"/>
  <c r="F24" i="21"/>
  <c r="E24" i="21"/>
  <c r="K22" i="19"/>
  <c r="L20" i="19"/>
  <c r="I20" i="19"/>
  <c r="H20" i="19"/>
  <c r="G20" i="19"/>
  <c r="F20" i="19"/>
  <c r="I19" i="19"/>
  <c r="H19" i="19"/>
  <c r="G19" i="19"/>
  <c r="F19" i="19"/>
  <c r="E19" i="19"/>
  <c r="L20" i="14"/>
  <c r="I20" i="14"/>
  <c r="H20" i="14"/>
  <c r="G20" i="14"/>
  <c r="F20" i="14"/>
  <c r="I19" i="14"/>
  <c r="H19" i="14"/>
  <c r="G19" i="14"/>
  <c r="F19" i="14"/>
  <c r="E19" i="14"/>
  <c r="K24" i="21" l="1"/>
  <c r="J24" i="21"/>
  <c r="K18" i="27"/>
  <c r="K19" i="19"/>
  <c r="J19" i="19"/>
  <c r="K19" i="14"/>
</calcChain>
</file>

<file path=xl/sharedStrings.xml><?xml version="1.0" encoding="utf-8"?>
<sst xmlns="http://schemas.openxmlformats.org/spreadsheetml/2006/main" count="527" uniqueCount="198">
  <si>
    <t>Plan de învățământ licență</t>
  </si>
  <si>
    <t>Anul universitar:</t>
  </si>
  <si>
    <t>2023 - 2024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</si>
  <si>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</si>
  <si>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</si>
  <si>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</si>
  <si>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</si>
  <si>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</si>
  <si>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</si>
  <si>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</si>
  <si>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</si>
  <si>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</si>
  <si>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</si>
  <si>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</si>
  <si>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</si>
  <si>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</si>
  <si>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</si>
  <si>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</si>
  <si>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</si>
  <si>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</si>
  <si>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Activități asistate</t>
  </si>
  <si>
    <t>Stud. Ind.</t>
  </si>
  <si>
    <t xml:space="preserve">Discipline Obligatorii (Ob) </t>
  </si>
  <si>
    <t>F</t>
  </si>
  <si>
    <t>E</t>
  </si>
  <si>
    <t>V</t>
  </si>
  <si>
    <t>D</t>
  </si>
  <si>
    <t>Discipline opționale (Op)</t>
  </si>
  <si>
    <t>Statistici:</t>
  </si>
  <si>
    <t>ECTS/Ore:</t>
  </si>
  <si>
    <t>Ex.</t>
  </si>
  <si>
    <t>Ver.</t>
  </si>
  <si>
    <t>Număr:</t>
  </si>
  <si>
    <t>Discipline facultative (F)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</si>
  <si>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</si>
  <si>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</si>
  <si>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</si>
  <si>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</si>
  <si>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</si>
  <si>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</si>
  <si>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</si>
  <si>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</si>
  <si>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Prenume NUME</t>
  </si>
  <si>
    <r>
      <t xml:space="preserve">Verificat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</si>
  <si>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r>
      <t xml:space="preserve">Avizat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</si>
  <si>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t>Petrișor - Laurențiu ȚUCĂ</t>
  </si>
  <si>
    <t>II</t>
  </si>
  <si>
    <t>Pedagogie I: 
- Fundamentele Pedagogiei
- Teoria și metodologia curriculumului</t>
  </si>
  <si>
    <t>2024 - 2025</t>
  </si>
  <si>
    <t>Pedagogie II:
- Teoria și metodologia instruirii
- Teoria și metodologia evaluării</t>
  </si>
  <si>
    <t>Didactica specializării</t>
  </si>
  <si>
    <t>Nr. Crt.</t>
  </si>
  <si>
    <t>Managementul clasei de elevi</t>
  </si>
  <si>
    <t>Examen de absolvire: Nivelul I</t>
  </si>
  <si>
    <t>2025 - 2026</t>
  </si>
  <si>
    <t>III</t>
  </si>
  <si>
    <t>Instruire asistată de calculator</t>
  </si>
  <si>
    <t>Practică pedagogică de specialitate în învățământul preuniversitar 1</t>
  </si>
  <si>
    <t>2026 - 2027</t>
  </si>
  <si>
    <t>IV</t>
  </si>
  <si>
    <t>Nr.
Crt.</t>
  </si>
  <si>
    <t>Promovarea examenului de diplomă</t>
  </si>
  <si>
    <t>UP.05.F.1.O.04.01</t>
  </si>
  <si>
    <t>Introducere (fundamente ale) în sistemul mass media</t>
  </si>
  <si>
    <t>UP.05.F.1.O.04.02</t>
  </si>
  <si>
    <t>Introducere (fundamente ale) științele comunicării</t>
  </si>
  <si>
    <t>Genurile presei (presă scrisă)</t>
  </si>
  <si>
    <t>UP.05.S.1.O.04.03</t>
  </si>
  <si>
    <t>UP.05.S.1.O.04.04</t>
  </si>
  <si>
    <t>Tehnici de lucru specializate (presă scrisă)</t>
  </si>
  <si>
    <t>Management de proiect și inovare</t>
  </si>
  <si>
    <t>UP.05.C.1.O.04.05</t>
  </si>
  <si>
    <t>Organizare de evenimente</t>
  </si>
  <si>
    <t>Comunicare politică</t>
  </si>
  <si>
    <t>UP.05.C.1.A.04.06</t>
  </si>
  <si>
    <t>UP.05.C.1.A.04.07</t>
  </si>
  <si>
    <t>Limba engleză I</t>
  </si>
  <si>
    <t>Limba franceza I</t>
  </si>
  <si>
    <t>UP.05.C.1.A.04.08</t>
  </si>
  <si>
    <t>UP.05.C.1.A.04.09</t>
  </si>
  <si>
    <t>Educație fizică și sport I *</t>
  </si>
  <si>
    <t>UP.05.C.1.L.04.10</t>
  </si>
  <si>
    <t>UP.05.DPF.1.L.04.11</t>
  </si>
  <si>
    <t>2023 - 2026</t>
  </si>
  <si>
    <t>Ştiinţe ale comunicării</t>
  </si>
  <si>
    <t>Jurnalism</t>
  </si>
  <si>
    <t>Metode de cercetare în științele sociale</t>
  </si>
  <si>
    <t>UP.05.F.2.O.04.12</t>
  </si>
  <si>
    <t>Gândire critică</t>
  </si>
  <si>
    <t>Tehnici de redactare</t>
  </si>
  <si>
    <t>Semiotica</t>
  </si>
  <si>
    <t>UP.05.D.2.O.04.13</t>
  </si>
  <si>
    <t>UP.05.D.2.O.04.14</t>
  </si>
  <si>
    <t>UP.05.D.2.O.04.15</t>
  </si>
  <si>
    <t>Jurnalism aplicat (presă scrisă) 1</t>
  </si>
  <si>
    <t>Jurnalism aplicat (presă online) 1</t>
  </si>
  <si>
    <t>UP.05.S.2.A.04.16</t>
  </si>
  <si>
    <t>UP.05.S.2.A.04.17</t>
  </si>
  <si>
    <t>Istoria culturii</t>
  </si>
  <si>
    <t>Instituții politice</t>
  </si>
  <si>
    <t>UP.05.C.2.A.04.18</t>
  </si>
  <si>
    <t>UP.05.C.2.A.04.19</t>
  </si>
  <si>
    <t>Limba engleză II</t>
  </si>
  <si>
    <t>Limba franceza II</t>
  </si>
  <si>
    <t>UP.05.C.2.A.04.20</t>
  </si>
  <si>
    <t>UP.05.C.2.A.04.21</t>
  </si>
  <si>
    <t>UP.05.C.2.L.04.22</t>
  </si>
  <si>
    <t>UP.05.DPF.2.L.04.23</t>
  </si>
  <si>
    <t>Etica</t>
  </si>
  <si>
    <t>UP.05.F.3.O.04.01</t>
  </si>
  <si>
    <t>Introducere în relaţii publice</t>
  </si>
  <si>
    <t>Genurile presei (radio)</t>
  </si>
  <si>
    <t>UP.05.D.3.O.04.03</t>
  </si>
  <si>
    <t>Tehnici de investigare jurnalistică</t>
  </si>
  <si>
    <t>UP.05.S.3.O.04.04</t>
  </si>
  <si>
    <t>UP.05.S.3.O.04.02</t>
  </si>
  <si>
    <t>UP.05.S.3.O.04.05</t>
  </si>
  <si>
    <t>Tehnici de colectare a informațiilor</t>
  </si>
  <si>
    <t>Jurnalism aplicat (presă scrisă) 2</t>
  </si>
  <si>
    <t>Jurnalism aplicat (presă online) 2</t>
  </si>
  <si>
    <t>UP.05.S.3.A.04.06</t>
  </si>
  <si>
    <t>UP.05.S.3.A.04.07</t>
  </si>
  <si>
    <t>Limba engleză III</t>
  </si>
  <si>
    <t>Limba franceza III</t>
  </si>
  <si>
    <t>UP.05.C.3.A.04.08</t>
  </si>
  <si>
    <t>UP.05.C.3.A.04.09</t>
  </si>
  <si>
    <t>Educație fizică *</t>
  </si>
  <si>
    <t>UP.05.C.3.L.04.10</t>
  </si>
  <si>
    <t>Producția de mass-media (radio)</t>
  </si>
  <si>
    <t>UP.05.S.4.O.04.12</t>
  </si>
  <si>
    <t>Producția în mass-media (TV)</t>
  </si>
  <si>
    <t>Fotojurnalism</t>
  </si>
  <si>
    <t>Tehnici de lucru specializate (radio)</t>
  </si>
  <si>
    <t>UP.05.S.4.O.04.13</t>
  </si>
  <si>
    <t>UP.05.S.4.O.04.14</t>
  </si>
  <si>
    <t>UP.05.S.4.O.04.15</t>
  </si>
  <si>
    <t>Producția în mass-media (agenții de presă)</t>
  </si>
  <si>
    <t>Producția în mass-media (presă scrisă)</t>
  </si>
  <si>
    <t>UP.05.S.4.A.04.16</t>
  </si>
  <si>
    <t>UP.05.S.4.A.04.17</t>
  </si>
  <si>
    <t>Jurnalism aplicat (radio) 1</t>
  </si>
  <si>
    <t>UP.05.S.4.A.04.18</t>
  </si>
  <si>
    <t>Jurnalism aplicat (TV) 1</t>
  </si>
  <si>
    <t>UP.05.S.4.A.04.19</t>
  </si>
  <si>
    <t>Limba engleză IV</t>
  </si>
  <si>
    <t>Limba franceza IV</t>
  </si>
  <si>
    <t>UP.05.C.4.A.04.20</t>
  </si>
  <si>
    <t>UP.05.C.4.A.04.21</t>
  </si>
  <si>
    <t>UP.05.C.4.L.04.22</t>
  </si>
  <si>
    <t>UP.05.S.5.O.04.01</t>
  </si>
  <si>
    <t>Genurile presei (online)</t>
  </si>
  <si>
    <t>Introducere în publicitate</t>
  </si>
  <si>
    <t>Genurile presei (TV)</t>
  </si>
  <si>
    <t>Tehnici de lucru specializate (televiziune)</t>
  </si>
  <si>
    <t>UP.05.S.5.O.04.03</t>
  </si>
  <si>
    <t>UP.05.S.5.O.04.04</t>
  </si>
  <si>
    <t>UP.05.D.5.O.04.02</t>
  </si>
  <si>
    <t>Jurnalism aplicat (radio) 2</t>
  </si>
  <si>
    <t>Jurnalism aplicat (TV) 2</t>
  </si>
  <si>
    <t>UP.05.S.5.A.04.05</t>
  </si>
  <si>
    <t>UP.05.S.5.A.04.06</t>
  </si>
  <si>
    <t>Istoria presei</t>
  </si>
  <si>
    <t>Presa și actualitatea</t>
  </si>
  <si>
    <t>UP.05.S.5.A.04.07</t>
  </si>
  <si>
    <t>UP.05.S.5.A.04.08</t>
  </si>
  <si>
    <t>Deontologie profesională</t>
  </si>
  <si>
    <t>Multimedia</t>
  </si>
  <si>
    <t>UP.05.D.6.O.04.11</t>
  </si>
  <si>
    <t>UP.05.D.6.O.04.12</t>
  </si>
  <si>
    <t>Tehnici de lucru specializate (presă online)</t>
  </si>
  <si>
    <t>Producția în mass-media (online)</t>
  </si>
  <si>
    <t>Tehnici de lucru specializate (agenții de presă)</t>
  </si>
  <si>
    <t>Elaborarea și redactarea lucrării de licență</t>
  </si>
  <si>
    <t>UP.05.S.6.O.04.13</t>
  </si>
  <si>
    <t>UP.05.S.6.O.04.14</t>
  </si>
  <si>
    <t>UP.05.S.6.O.04.15</t>
  </si>
  <si>
    <t>UP.05.S.6.O.04.16</t>
  </si>
  <si>
    <t>Legislaţie în domeniul comunicării</t>
  </si>
  <si>
    <t>Comunicare interculturală</t>
  </si>
  <si>
    <t>Etică și integritate academică</t>
  </si>
  <si>
    <t>UP.05.C.6.A.04.17</t>
  </si>
  <si>
    <t>UP.05.C.6.A.04.18</t>
  </si>
  <si>
    <t>UP.05.C.6.A.04.19</t>
  </si>
  <si>
    <t>Promovarea examenului de licenta *</t>
  </si>
  <si>
    <t>UP.05.S.6.L.04.20</t>
  </si>
  <si>
    <t>Col.</t>
  </si>
  <si>
    <t>Psihologia educației *</t>
  </si>
  <si>
    <t>Marius Claudiu LANGA</t>
  </si>
  <si>
    <t>Manuela Mihaela CIUCUREL</t>
  </si>
  <si>
    <t>Educație fizică și sport II *</t>
  </si>
  <si>
    <t>UP.05.DPF.3.L.04.11</t>
  </si>
  <si>
    <t>UP.05.DPS.4.L.04.23</t>
  </si>
  <si>
    <t>UP.05.DPS.5.L.04.09</t>
  </si>
  <si>
    <t>UP.05.DPS.5.L.04.10</t>
  </si>
  <si>
    <t>Practică pedagogică (în învățământul preuniversitar obligatoriu)2*</t>
  </si>
  <si>
    <t>UP.05.DPS.6.L.04.21</t>
  </si>
  <si>
    <t>UP.05.DPS.6.L.04.23</t>
  </si>
  <si>
    <t>UP.05.DPS.6.L.04.22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</si>
</sst>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Arial Nova Light"/>
      <family val="2"/>
    </font>
    <font>
      <i/>
      <sz val="11"/>
      <color theme="1"/>
      <name val="Arial Nova Light"/>
      <family val="2"/>
    </font>
    <font>
      <b/>
      <sz val="11"/>
      <color theme="1"/>
      <name val="Arial Nova Light"/>
      <family val="2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82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6" xfId="0" applyBorder="1"/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" xfId="0" applyBorder="1"/>
    <xf numFmtId="0" fontId="0" fillId="0" borderId="3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5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8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71" xfId="0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52" xfId="0" applyBorder="1" applyAlignment="1">
      <alignment horizontal="left" vertical="center" wrapText="1"/>
    </xf>
    <xf numFmtId="0" fontId="0" fillId="0" borderId="35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42" xfId="0" applyBorder="1" applyAlignment="1">
      <alignment vertical="center" wrapText="1"/>
    </xf>
    <xf numFmtId="0" fontId="0" fillId="0" borderId="72" xfId="0" applyBorder="1" applyAlignment="1">
      <alignment horizontal="left" vertical="center" wrapText="1"/>
    </xf>
    <xf numFmtId="0" fontId="0" fillId="0" borderId="55" xfId="0" applyBorder="1" applyAlignment="1">
      <alignment horizontal="center" vertical="center"/>
    </xf>
    <xf numFmtId="0" fontId="0" fillId="0" borderId="75" xfId="0" applyBorder="1" applyAlignment="1">
      <alignment horizontal="center"/>
    </xf>
    <xf numFmtId="0" fontId="0" fillId="0" borderId="43" xfId="0" applyBorder="1" applyAlignment="1">
      <alignment vertical="center" wrapText="1"/>
    </xf>
    <xf numFmtId="0" fontId="0" fillId="0" borderId="69" xfId="0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6" xfId="0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64" xfId="0" applyBorder="1" applyAlignment="1">
      <alignment horizontal="left" vertical="center" wrapText="1"/>
    </xf>
    <xf numFmtId="0" fontId="0" fillId="0" borderId="65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57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70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26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11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CC66"/>
      <color rgb="FF00FF99"/>
      <color rgb="FFCD54DA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150381</xdr:colOff>
      <xdr:row>0</xdr:row>
      <xdr:rowOff>676274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F42FB0-A9B3-D84A-813B-6F9565E82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4375" y="0"/>
          <a:ext cx="817131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150381</xdr:colOff>
      <xdr:row>0</xdr:row>
      <xdr:rowOff>676274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7807A3-5BFD-0C44-AD25-B0745CA32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7889" y="0"/>
          <a:ext cx="827714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6DE958A-7C91-4ACC-9597-96798542BA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150381</xdr:colOff>
      <xdr:row>0</xdr:row>
      <xdr:rowOff>676274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4ADBFE-9671-5F49-8060-6846414CC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7889" y="0"/>
          <a:ext cx="827714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FCCFC9E-BB33-4F3B-A8BB-FBD1A642D7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150381</xdr:colOff>
      <xdr:row>0</xdr:row>
      <xdr:rowOff>676274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F02C3B-A0BE-434F-80C9-59DA2D331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7889" y="0"/>
          <a:ext cx="827714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150381</xdr:colOff>
      <xdr:row>0</xdr:row>
      <xdr:rowOff>676274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C98107-DC85-9447-AF2A-92849D8FA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7889" y="0"/>
          <a:ext cx="827714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3892B8-E6FA-4794-AFA7-C4F3BFFFBE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150381</xdr:colOff>
      <xdr:row>0</xdr:row>
      <xdr:rowOff>676274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0B523E-7358-3E4A-A5CA-F8711E3BD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7889" y="0"/>
          <a:ext cx="827714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8D01E3-D01D-4D51-8031-C4BCEDAF3BAD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-5180" r="-1"/>
        <a:stretch/>
      </xdr:blipFill>
      <xdr:spPr bwMode="auto">
        <a:xfrm>
          <a:off x="815975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114300</xdr:colOff>
      <xdr:row>0</xdr:row>
      <xdr:rowOff>705802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1CD53D45-54AB-FC7E-9B1A-C258380CA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0"/>
          <a:ext cx="723900" cy="7058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1FA87E7-3275-4911-B170-7F7115865E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815975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123093</xdr:colOff>
      <xdr:row>0</xdr:row>
      <xdr:rowOff>714375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F4BDCDDA-537B-5BFF-38EA-2619CFD8F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0"/>
          <a:ext cx="732693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3"/>
  <sheetViews>
    <sheetView zoomScale="80" zoomScaleNormal="80" zoomScaleSheetLayoutView="70" workbookViewId="0">
      <selection activeCell="K1" sqref="K1:L1"/>
    </sheetView>
  </sheetViews>
  <sheetFormatPr baseColWidth="10" defaultColWidth="8.83203125" defaultRowHeight="15" x14ac:dyDescent="0.2"/>
  <cols>
    <col min="1" max="1" width="4.6640625" style="6" customWidth="1"/>
    <col min="2" max="2" width="19.5" bestFit="1" customWidth="1"/>
    <col min="3" max="3" width="45.6640625" customWidth="1"/>
    <col min="4" max="4" width="10.5" customWidth="1"/>
    <col min="5" max="5" width="6" customWidth="1"/>
    <col min="6" max="6" width="7.5" customWidth="1"/>
    <col min="7" max="9" width="5.5" customWidth="1"/>
    <col min="10" max="10" width="16" customWidth="1"/>
    <col min="12" max="13" width="4.6640625" style="6" customWidth="1"/>
    <col min="20" max="20" width="10.1640625" customWidth="1"/>
  </cols>
  <sheetData>
    <row r="1" spans="1:20" ht="57" customHeight="1" x14ac:dyDescent="0.25">
      <c r="B1" s="3"/>
      <c r="C1" s="4"/>
      <c r="D1" s="134" t="s">
        <v>0</v>
      </c>
      <c r="E1" s="134"/>
      <c r="F1" s="134"/>
      <c r="G1" s="134"/>
      <c r="H1" s="134"/>
      <c r="I1" s="2"/>
      <c r="J1" s="5"/>
      <c r="K1" s="132"/>
      <c r="L1" s="132"/>
      <c r="P1" s="103"/>
      <c r="Q1" s="103"/>
      <c r="R1" s="103"/>
      <c r="S1" s="103"/>
      <c r="T1" s="103"/>
    </row>
    <row r="2" spans="1:20" ht="15" customHeight="1" x14ac:dyDescent="0.2">
      <c r="B2" s="133"/>
      <c r="C2" s="133"/>
      <c r="D2" s="135" t="s">
        <v>83</v>
      </c>
      <c r="E2" s="135"/>
      <c r="F2" s="135"/>
      <c r="G2" s="135"/>
      <c r="H2" s="135"/>
      <c r="J2" s="8" t="s">
        <v>1</v>
      </c>
      <c r="K2" s="133" t="s">
        <v>2</v>
      </c>
      <c r="L2" s="133"/>
      <c r="P2" s="104"/>
      <c r="Q2" s="104"/>
      <c r="R2" s="104"/>
      <c r="S2" s="104"/>
      <c r="T2" s="104"/>
    </row>
    <row r="3" spans="1:20" ht="16" x14ac:dyDescent="0.2">
      <c r="B3" s="7" t="s">
        <v>3</v>
      </c>
      <c r="C3" s="133" t="s">
        <v>84</v>
      </c>
      <c r="D3" s="133"/>
      <c r="E3" s="133"/>
      <c r="F3" s="133"/>
      <c r="G3" s="133"/>
      <c r="J3" s="8" t="s">
        <v>4</v>
      </c>
      <c r="K3" s="133" t="s">
        <v>5</v>
      </c>
      <c r="L3" s="133"/>
      <c r="P3" s="104"/>
      <c r="Q3" s="104"/>
      <c r="R3" s="104"/>
      <c r="S3" s="104"/>
      <c r="T3" s="104"/>
    </row>
    <row r="4" spans="1:20" ht="16" x14ac:dyDescent="0.2">
      <c r="B4" s="7" t="s">
        <v>6</v>
      </c>
      <c r="C4" s="133" t="s">
        <v>85</v>
      </c>
      <c r="D4" s="133"/>
      <c r="E4" s="133"/>
      <c r="F4" s="133"/>
      <c r="G4" s="133"/>
      <c r="J4" s="8" t="s">
        <v>7</v>
      </c>
      <c r="K4" s="133" t="s">
        <v>5</v>
      </c>
      <c r="L4" s="133"/>
      <c r="P4" s="104"/>
      <c r="Q4" s="104"/>
      <c r="R4" s="104"/>
      <c r="S4" s="104"/>
      <c r="T4" s="104"/>
    </row>
    <row r="5" spans="1:20" s="33" customFormat="1" ht="12" customHeight="1" thickBot="1" x14ac:dyDescent="0.2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104"/>
      <c r="Q5" s="104"/>
      <c r="R5" s="104"/>
      <c r="S5" s="104"/>
      <c r="T5" s="104"/>
    </row>
    <row r="6" spans="1:20" s="1" customFormat="1" ht="20" customHeight="1" x14ac:dyDescent="0.2">
      <c r="A6" s="143" t="s">
        <v>8</v>
      </c>
      <c r="B6" s="139" t="s">
        <v>9</v>
      </c>
      <c r="C6" s="139" t="s">
        <v>10</v>
      </c>
      <c r="D6" s="139" t="s">
        <v>11</v>
      </c>
      <c r="E6" s="141" t="s">
        <v>12</v>
      </c>
      <c r="F6" s="139" t="s">
        <v>13</v>
      </c>
      <c r="G6" s="139"/>
      <c r="H6" s="139"/>
      <c r="I6" s="139"/>
      <c r="J6" s="139" t="s">
        <v>14</v>
      </c>
      <c r="K6" s="139"/>
      <c r="L6" s="139" t="s">
        <v>15</v>
      </c>
      <c r="M6" s="145"/>
      <c r="P6" s="104"/>
      <c r="Q6" s="104"/>
      <c r="R6" s="104"/>
      <c r="S6" s="104"/>
      <c r="T6" s="104"/>
    </row>
    <row r="7" spans="1:20" ht="18.75" customHeight="1" thickBot="1" x14ac:dyDescent="0.25">
      <c r="A7" s="144"/>
      <c r="B7" s="140"/>
      <c r="C7" s="140"/>
      <c r="D7" s="140"/>
      <c r="E7" s="142"/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  <c r="K7" s="10" t="s">
        <v>21</v>
      </c>
      <c r="L7" s="140"/>
      <c r="M7" s="146"/>
      <c r="P7" s="104"/>
      <c r="Q7" s="104"/>
      <c r="R7" s="104"/>
      <c r="S7" s="104"/>
      <c r="T7" s="104"/>
    </row>
    <row r="8" spans="1:20" ht="16" thickBot="1" x14ac:dyDescent="0.25">
      <c r="A8" s="136" t="s">
        <v>22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  <c r="P8" s="104"/>
      <c r="Q8" s="104"/>
      <c r="R8" s="104"/>
      <c r="S8" s="104"/>
      <c r="T8" s="104"/>
    </row>
    <row r="9" spans="1:20" ht="33" customHeight="1" thickBot="1" x14ac:dyDescent="0.25">
      <c r="A9" s="46">
        <v>1</v>
      </c>
      <c r="B9" s="19" t="s">
        <v>62</v>
      </c>
      <c r="C9" s="69" t="s">
        <v>63</v>
      </c>
      <c r="D9" s="25" t="s">
        <v>23</v>
      </c>
      <c r="E9" s="25">
        <v>6</v>
      </c>
      <c r="F9" s="26">
        <v>2</v>
      </c>
      <c r="G9" s="19">
        <v>2</v>
      </c>
      <c r="H9" s="19"/>
      <c r="I9" s="19"/>
      <c r="J9" s="19">
        <f>SUM(F9:I9)*14</f>
        <v>56</v>
      </c>
      <c r="K9" s="19">
        <f>E9*25-J9</f>
        <v>94</v>
      </c>
      <c r="L9" s="147" t="s">
        <v>24</v>
      </c>
      <c r="M9" s="148"/>
      <c r="P9" s="104"/>
      <c r="Q9" s="104"/>
      <c r="R9" s="104"/>
      <c r="S9" s="104"/>
      <c r="T9" s="104"/>
    </row>
    <row r="10" spans="1:20" ht="29.25" customHeight="1" thickBot="1" x14ac:dyDescent="0.25">
      <c r="A10" s="44">
        <v>2</v>
      </c>
      <c r="B10" s="20" t="s">
        <v>64</v>
      </c>
      <c r="C10" s="69" t="s">
        <v>65</v>
      </c>
      <c r="D10" s="25" t="s">
        <v>23</v>
      </c>
      <c r="E10" s="21">
        <v>5</v>
      </c>
      <c r="F10" s="23">
        <v>2</v>
      </c>
      <c r="G10" s="20">
        <v>1</v>
      </c>
      <c r="H10" s="20"/>
      <c r="I10" s="20"/>
      <c r="J10" s="19">
        <f>SUM(F10:I10)*14</f>
        <v>42</v>
      </c>
      <c r="K10" s="19">
        <f t="shared" ref="K10:K13" si="0">E10*25-J10</f>
        <v>83</v>
      </c>
      <c r="L10" s="167" t="s">
        <v>24</v>
      </c>
      <c r="M10" s="168"/>
      <c r="P10" s="104"/>
      <c r="Q10" s="104"/>
      <c r="R10" s="104"/>
      <c r="S10" s="104"/>
      <c r="T10" s="104"/>
    </row>
    <row r="11" spans="1:20" ht="15" customHeight="1" thickBot="1" x14ac:dyDescent="0.25">
      <c r="A11" s="44">
        <v>3</v>
      </c>
      <c r="B11" s="20" t="s">
        <v>67</v>
      </c>
      <c r="C11" s="69" t="s">
        <v>66</v>
      </c>
      <c r="D11" s="114" t="s">
        <v>17</v>
      </c>
      <c r="E11" s="21">
        <v>4</v>
      </c>
      <c r="F11" s="23">
        <v>2</v>
      </c>
      <c r="G11" s="20">
        <v>2</v>
      </c>
      <c r="H11" s="20"/>
      <c r="I11" s="20"/>
      <c r="J11" s="19">
        <f t="shared" ref="J11:J23" si="1">SUM(F11:I11)*14</f>
        <v>56</v>
      </c>
      <c r="K11" s="19">
        <f t="shared" si="0"/>
        <v>44</v>
      </c>
      <c r="L11" s="167" t="s">
        <v>24</v>
      </c>
      <c r="M11" s="168"/>
      <c r="P11" s="104"/>
      <c r="Q11" s="104"/>
      <c r="R11" s="104"/>
      <c r="S11" s="104"/>
      <c r="T11" s="104"/>
    </row>
    <row r="12" spans="1:20" ht="17" thickBot="1" x14ac:dyDescent="0.25">
      <c r="A12" s="44">
        <v>4</v>
      </c>
      <c r="B12" s="20" t="s">
        <v>68</v>
      </c>
      <c r="C12" s="69" t="s">
        <v>69</v>
      </c>
      <c r="D12" s="114" t="s">
        <v>17</v>
      </c>
      <c r="E12" s="21">
        <v>5</v>
      </c>
      <c r="F12" s="23">
        <v>2</v>
      </c>
      <c r="G12" s="20"/>
      <c r="H12" s="20">
        <v>2</v>
      </c>
      <c r="I12" s="20"/>
      <c r="J12" s="19">
        <f t="shared" si="1"/>
        <v>56</v>
      </c>
      <c r="K12" s="19">
        <f t="shared" si="0"/>
        <v>69</v>
      </c>
      <c r="L12" s="167" t="s">
        <v>24</v>
      </c>
      <c r="M12" s="168"/>
      <c r="P12" s="104"/>
      <c r="Q12" s="104"/>
      <c r="R12" s="104"/>
      <c r="S12" s="104"/>
      <c r="T12" s="104"/>
    </row>
    <row r="13" spans="1:20" ht="16" x14ac:dyDescent="0.2">
      <c r="A13" s="44">
        <v>5</v>
      </c>
      <c r="B13" s="20" t="s">
        <v>71</v>
      </c>
      <c r="C13" s="69" t="s">
        <v>70</v>
      </c>
      <c r="D13" s="21" t="s">
        <v>16</v>
      </c>
      <c r="E13" s="21">
        <v>4</v>
      </c>
      <c r="F13" s="23">
        <v>2</v>
      </c>
      <c r="G13" s="20">
        <v>1</v>
      </c>
      <c r="H13" s="20"/>
      <c r="I13" s="20"/>
      <c r="J13" s="19">
        <f t="shared" si="1"/>
        <v>42</v>
      </c>
      <c r="K13" s="19">
        <f t="shared" si="0"/>
        <v>58</v>
      </c>
      <c r="L13" s="150" t="s">
        <v>24</v>
      </c>
      <c r="M13" s="151"/>
      <c r="P13" s="104"/>
      <c r="Q13" s="104"/>
      <c r="R13" s="104"/>
      <c r="S13" s="104"/>
      <c r="T13" s="104"/>
    </row>
    <row r="14" spans="1:20" ht="14.5" customHeight="1" thickBot="1" x14ac:dyDescent="0.25">
      <c r="A14" s="161" t="s">
        <v>27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3"/>
      <c r="P14" s="104"/>
      <c r="Q14" s="104"/>
      <c r="R14" s="104"/>
      <c r="S14" s="104"/>
      <c r="T14" s="104"/>
    </row>
    <row r="15" spans="1:20" ht="16" x14ac:dyDescent="0.2">
      <c r="A15" s="46">
        <v>6</v>
      </c>
      <c r="B15" s="19" t="s">
        <v>74</v>
      </c>
      <c r="C15" s="68" t="s">
        <v>72</v>
      </c>
      <c r="D15" s="156" t="s">
        <v>16</v>
      </c>
      <c r="E15" s="152">
        <v>4</v>
      </c>
      <c r="F15" s="171">
        <v>1</v>
      </c>
      <c r="G15" s="154">
        <v>1</v>
      </c>
      <c r="H15" s="154"/>
      <c r="I15" s="154"/>
      <c r="J15" s="173">
        <f t="shared" si="1"/>
        <v>28</v>
      </c>
      <c r="K15" s="173">
        <f>E15*25-J15</f>
        <v>72</v>
      </c>
      <c r="L15" s="157" t="s">
        <v>16</v>
      </c>
      <c r="M15" s="158"/>
      <c r="P15" s="104"/>
      <c r="Q15" s="104"/>
      <c r="R15" s="104"/>
      <c r="S15" s="104"/>
      <c r="T15" s="104"/>
    </row>
    <row r="16" spans="1:20" ht="17" thickBot="1" x14ac:dyDescent="0.25">
      <c r="A16" s="45">
        <v>7</v>
      </c>
      <c r="B16" s="17" t="s">
        <v>75</v>
      </c>
      <c r="C16" s="70" t="s">
        <v>73</v>
      </c>
      <c r="D16" s="153"/>
      <c r="E16" s="153"/>
      <c r="F16" s="172"/>
      <c r="G16" s="155"/>
      <c r="H16" s="155"/>
      <c r="I16" s="155"/>
      <c r="J16" s="174">
        <f t="shared" si="1"/>
        <v>0</v>
      </c>
      <c r="K16" s="174"/>
      <c r="L16" s="159"/>
      <c r="M16" s="160"/>
      <c r="P16" s="104"/>
      <c r="Q16" s="104"/>
      <c r="R16" s="104"/>
      <c r="S16" s="104"/>
      <c r="T16" s="104"/>
    </row>
    <row r="17" spans="1:20" ht="16" x14ac:dyDescent="0.2">
      <c r="A17" s="46">
        <v>8</v>
      </c>
      <c r="B17" s="19" t="s">
        <v>78</v>
      </c>
      <c r="C17" s="68" t="s">
        <v>76</v>
      </c>
      <c r="D17" s="156" t="s">
        <v>16</v>
      </c>
      <c r="E17" s="152">
        <v>2</v>
      </c>
      <c r="F17" s="171"/>
      <c r="G17" s="154">
        <v>2</v>
      </c>
      <c r="H17" s="154"/>
      <c r="I17" s="154"/>
      <c r="J17" s="173">
        <f t="shared" si="1"/>
        <v>28</v>
      </c>
      <c r="K17" s="173">
        <f t="shared" ref="K17" si="2">E17*25-J17</f>
        <v>22</v>
      </c>
      <c r="L17" s="157" t="s">
        <v>16</v>
      </c>
      <c r="M17" s="158"/>
      <c r="P17" s="104"/>
      <c r="Q17" s="104"/>
      <c r="R17" s="104"/>
      <c r="S17" s="104"/>
      <c r="T17" s="104"/>
    </row>
    <row r="18" spans="1:20" ht="17" thickBot="1" x14ac:dyDescent="0.25">
      <c r="A18" s="45">
        <v>9</v>
      </c>
      <c r="B18" s="17" t="s">
        <v>79</v>
      </c>
      <c r="C18" s="70" t="s">
        <v>77</v>
      </c>
      <c r="D18" s="153"/>
      <c r="E18" s="153"/>
      <c r="F18" s="172"/>
      <c r="G18" s="155"/>
      <c r="H18" s="155"/>
      <c r="I18" s="155"/>
      <c r="J18" s="174">
        <f t="shared" si="1"/>
        <v>0</v>
      </c>
      <c r="K18" s="174"/>
      <c r="L18" s="159"/>
      <c r="M18" s="160"/>
      <c r="P18" s="104"/>
      <c r="Q18" s="104"/>
      <c r="R18" s="104"/>
      <c r="S18" s="104"/>
      <c r="T18" s="104"/>
    </row>
    <row r="19" spans="1:20" ht="16" x14ac:dyDescent="0.2">
      <c r="A19" s="178" t="s">
        <v>28</v>
      </c>
      <c r="B19" s="135"/>
      <c r="C19" s="135"/>
      <c r="D19" s="71" t="s">
        <v>29</v>
      </c>
      <c r="E19" s="196">
        <f t="shared" ref="E19:K19" si="3">SUM(E9:E18)</f>
        <v>30</v>
      </c>
      <c r="F19" s="60">
        <f t="shared" si="3"/>
        <v>11</v>
      </c>
      <c r="G19" s="60">
        <f t="shared" si="3"/>
        <v>9</v>
      </c>
      <c r="H19" s="60">
        <f t="shared" si="3"/>
        <v>2</v>
      </c>
      <c r="I19" s="60">
        <f t="shared" si="3"/>
        <v>0</v>
      </c>
      <c r="J19" s="197">
        <f t="shared" si="3"/>
        <v>308</v>
      </c>
      <c r="K19" s="199">
        <f t="shared" si="3"/>
        <v>442</v>
      </c>
      <c r="L19" s="60" t="s">
        <v>30</v>
      </c>
      <c r="M19" s="61" t="s">
        <v>185</v>
      </c>
      <c r="P19" s="104"/>
      <c r="Q19" s="104"/>
      <c r="R19" s="104"/>
      <c r="S19" s="104"/>
      <c r="T19" s="104"/>
    </row>
    <row r="20" spans="1:20" ht="17" thickBot="1" x14ac:dyDescent="0.25">
      <c r="A20" s="179"/>
      <c r="B20" s="180"/>
      <c r="C20" s="180"/>
      <c r="D20" s="15" t="s">
        <v>32</v>
      </c>
      <c r="E20" s="190"/>
      <c r="F20" s="16">
        <f>COUNT(F9:F18)</f>
        <v>6</v>
      </c>
      <c r="G20" s="16">
        <f>COUNT(G9:G18)</f>
        <v>6</v>
      </c>
      <c r="H20" s="16">
        <f>COUNT(H9:H18)</f>
        <v>1</v>
      </c>
      <c r="I20" s="16">
        <f>COUNT(I9:I18)</f>
        <v>0</v>
      </c>
      <c r="J20" s="198"/>
      <c r="K20" s="191"/>
      <c r="L20" s="17">
        <f>COUNTIF(L1:L19,"=E")</f>
        <v>5</v>
      </c>
      <c r="M20" s="18">
        <f>COUNTIF(L1:L19,"=C")</f>
        <v>2</v>
      </c>
      <c r="P20" s="104"/>
      <c r="Q20" s="104"/>
      <c r="R20" s="104"/>
      <c r="S20" s="104"/>
      <c r="T20" s="104"/>
    </row>
    <row r="21" spans="1:20" ht="15" customHeight="1" thickBot="1" x14ac:dyDescent="0.25">
      <c r="A21" s="193" t="s">
        <v>33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5"/>
      <c r="P21" s="104"/>
      <c r="Q21" s="12"/>
      <c r="R21" s="104"/>
      <c r="S21" s="104"/>
      <c r="T21" s="104"/>
    </row>
    <row r="22" spans="1:20" ht="15" customHeight="1" x14ac:dyDescent="0.2">
      <c r="A22" s="72">
        <v>10</v>
      </c>
      <c r="B22" s="59" t="s">
        <v>81</v>
      </c>
      <c r="C22" s="74" t="s">
        <v>80</v>
      </c>
      <c r="D22" s="77" t="s">
        <v>16</v>
      </c>
      <c r="E22" s="87">
        <v>1</v>
      </c>
      <c r="F22" s="88"/>
      <c r="G22" s="59">
        <v>1</v>
      </c>
      <c r="H22" s="59"/>
      <c r="I22" s="59"/>
      <c r="J22" s="20">
        <f t="shared" si="1"/>
        <v>14</v>
      </c>
      <c r="K22" s="20">
        <f>E22*25-J22</f>
        <v>11</v>
      </c>
      <c r="L22" s="167" t="s">
        <v>25</v>
      </c>
      <c r="M22" s="168"/>
      <c r="P22" s="104"/>
      <c r="Q22" s="12"/>
      <c r="R22" s="105"/>
      <c r="S22" s="105"/>
      <c r="T22" s="105"/>
    </row>
    <row r="23" spans="1:20" ht="15" customHeight="1" x14ac:dyDescent="0.2">
      <c r="A23" s="44">
        <v>11</v>
      </c>
      <c r="B23" s="20" t="s">
        <v>82</v>
      </c>
      <c r="C23" s="69" t="s">
        <v>186</v>
      </c>
      <c r="D23" s="77" t="s">
        <v>16</v>
      </c>
      <c r="E23" s="21">
        <v>5</v>
      </c>
      <c r="F23" s="23">
        <v>2</v>
      </c>
      <c r="G23" s="20">
        <v>2</v>
      </c>
      <c r="H23" s="20"/>
      <c r="I23" s="20"/>
      <c r="J23" s="20">
        <f t="shared" si="1"/>
        <v>56</v>
      </c>
      <c r="K23" s="20"/>
      <c r="L23" s="167" t="s">
        <v>24</v>
      </c>
      <c r="M23" s="168"/>
      <c r="P23" s="104"/>
      <c r="Q23" s="12"/>
      <c r="R23" s="105"/>
      <c r="S23" s="105"/>
      <c r="T23" s="105"/>
    </row>
    <row r="24" spans="1:20" ht="15.75" customHeight="1" thickBo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29"/>
      <c r="Q24" s="12"/>
      <c r="R24" s="28"/>
      <c r="S24" s="28"/>
      <c r="T24" s="28"/>
    </row>
    <row r="25" spans="1:20" ht="15.75" customHeight="1" x14ac:dyDescent="0.2">
      <c r="B25" s="181" t="s">
        <v>34</v>
      </c>
      <c r="C25" s="41" t="s">
        <v>35</v>
      </c>
      <c r="D25" s="184">
        <f>SUM(F9:I13)</f>
        <v>18</v>
      </c>
      <c r="E25" s="185"/>
      <c r="F25" s="185"/>
      <c r="G25" s="185"/>
      <c r="H25" s="185"/>
      <c r="I25" s="185"/>
      <c r="J25" s="185"/>
      <c r="K25" s="185"/>
      <c r="L25" s="185"/>
      <c r="M25" s="186"/>
      <c r="P25" s="29"/>
      <c r="Q25" s="12"/>
      <c r="R25" s="28"/>
      <c r="S25" s="28"/>
      <c r="T25" s="28"/>
    </row>
    <row r="26" spans="1:20" ht="15.75" customHeight="1" x14ac:dyDescent="0.2">
      <c r="B26" s="182"/>
      <c r="C26" s="42" t="s">
        <v>36</v>
      </c>
      <c r="D26" s="187">
        <f>SUM(F15:I18)</f>
        <v>4</v>
      </c>
      <c r="E26" s="188"/>
      <c r="F26" s="188"/>
      <c r="G26" s="188"/>
      <c r="H26" s="188"/>
      <c r="I26" s="188"/>
      <c r="J26" s="188"/>
      <c r="K26" s="188"/>
      <c r="L26" s="188"/>
      <c r="M26" s="189"/>
      <c r="P26" s="29"/>
      <c r="Q26" s="12"/>
      <c r="R26" s="28"/>
      <c r="S26" s="28"/>
      <c r="T26" s="28"/>
    </row>
    <row r="27" spans="1:20" ht="15.75" customHeight="1" thickBot="1" x14ac:dyDescent="0.25">
      <c r="B27" s="183"/>
      <c r="C27" s="43" t="s">
        <v>37</v>
      </c>
      <c r="D27" s="190">
        <f>SUM(F22:I23)</f>
        <v>5</v>
      </c>
      <c r="E27" s="191"/>
      <c r="F27" s="191"/>
      <c r="G27" s="191"/>
      <c r="H27" s="191"/>
      <c r="I27" s="191"/>
      <c r="J27" s="191"/>
      <c r="K27" s="191"/>
      <c r="L27" s="191"/>
      <c r="M27" s="192"/>
      <c r="P27" s="29"/>
      <c r="Q27" s="12"/>
      <c r="R27" s="28"/>
      <c r="S27" s="28"/>
      <c r="T27" s="28"/>
    </row>
    <row r="28" spans="1:20" s="33" customFormat="1" ht="15.75" customHeight="1" x14ac:dyDescent="0.15">
      <c r="A28" s="30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P28" s="37"/>
      <c r="Q28" s="38"/>
      <c r="R28" s="39"/>
      <c r="S28" s="39"/>
      <c r="T28" s="39"/>
    </row>
    <row r="29" spans="1:20" ht="18" customHeight="1" x14ac:dyDescent="0.2">
      <c r="B29" s="4" t="s">
        <v>38</v>
      </c>
      <c r="C29" s="9"/>
      <c r="D29" s="1"/>
      <c r="E29" s="135" t="s">
        <v>39</v>
      </c>
      <c r="F29" s="135"/>
      <c r="G29" s="4"/>
      <c r="H29" s="1"/>
      <c r="I29" s="1"/>
      <c r="J29" s="164" t="s">
        <v>40</v>
      </c>
      <c r="K29" s="164"/>
      <c r="L29" s="164"/>
      <c r="M29" s="164"/>
      <c r="P29" s="13"/>
      <c r="Q29" s="12"/>
      <c r="R29" s="149"/>
      <c r="S29" s="149"/>
      <c r="T29" s="149"/>
    </row>
    <row r="30" spans="1:20" ht="15" customHeight="1" x14ac:dyDescent="0.2">
      <c r="B30" s="133" t="s">
        <v>41</v>
      </c>
      <c r="C30" s="133"/>
      <c r="D30" s="165" t="s">
        <v>187</v>
      </c>
      <c r="E30" s="165"/>
      <c r="F30" s="165"/>
      <c r="G30" s="165"/>
      <c r="H30" s="165"/>
      <c r="I30" s="165"/>
      <c r="J30" s="166" t="s">
        <v>188</v>
      </c>
      <c r="K30" s="166"/>
      <c r="L30" s="166"/>
      <c r="M30" s="166"/>
      <c r="P30" s="13"/>
      <c r="Q30" s="12"/>
      <c r="R30" s="13"/>
      <c r="S30" s="13"/>
      <c r="T30" s="13"/>
    </row>
    <row r="31" spans="1:20" ht="1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12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" customHeight="1" x14ac:dyDescent="0.2">
      <c r="B38" s="1"/>
      <c r="C38" s="1"/>
      <c r="H38" s="4"/>
      <c r="I38" s="4"/>
      <c r="J38" s="1"/>
      <c r="K38" s="1"/>
      <c r="L38" s="1"/>
    </row>
    <row r="39" spans="2:12" ht="15" customHeight="1" x14ac:dyDescent="0.2">
      <c r="B39" s="1"/>
      <c r="C39" s="1"/>
      <c r="H39" s="4"/>
      <c r="I39" s="4"/>
      <c r="J39" s="1"/>
      <c r="K39" s="1"/>
      <c r="L39" s="1"/>
    </row>
    <row r="40" spans="2:1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t="15" customHeight="1" x14ac:dyDescent="0.2">
      <c r="B49" s="175" t="s">
        <v>43</v>
      </c>
      <c r="C49" s="175"/>
      <c r="D49" s="112"/>
      <c r="E49" s="112"/>
      <c r="F49" s="112"/>
      <c r="G49" s="170" t="s">
        <v>44</v>
      </c>
      <c r="H49" s="170"/>
      <c r="I49" s="170"/>
      <c r="J49" s="170"/>
      <c r="K49" s="170"/>
      <c r="L49" s="170"/>
    </row>
    <row r="50" spans="2:12" x14ac:dyDescent="0.2">
      <c r="B50" s="176" t="s">
        <v>42</v>
      </c>
      <c r="C50" s="176"/>
      <c r="D50" s="169"/>
      <c r="E50" s="169"/>
      <c r="F50" s="169"/>
      <c r="G50" s="169"/>
      <c r="H50" s="112"/>
      <c r="I50" s="112"/>
      <c r="J50" s="177" t="s">
        <v>45</v>
      </c>
      <c r="K50" s="177"/>
      <c r="L50" s="177"/>
    </row>
    <row r="51" spans="2:12" x14ac:dyDescent="0.2">
      <c r="B51" s="1"/>
      <c r="C51" s="1"/>
      <c r="D51" s="135"/>
      <c r="E51" s="135"/>
      <c r="F51" s="135"/>
      <c r="G51" s="135"/>
      <c r="H51" s="1"/>
      <c r="I51" s="1"/>
      <c r="J51" s="1"/>
      <c r="K51" s="1"/>
      <c r="L51" s="1"/>
    </row>
    <row r="52" spans="2:12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2:12" x14ac:dyDescent="0.2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2:12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2">
      <c r="B59" s="1"/>
      <c r="C59" s="1"/>
      <c r="D59" s="1"/>
      <c r="E59" s="135"/>
      <c r="F59" s="135"/>
      <c r="G59" s="135"/>
      <c r="H59" s="1"/>
      <c r="I59" s="1"/>
      <c r="J59" s="1"/>
      <c r="K59" s="1"/>
      <c r="L59" s="1"/>
    </row>
    <row r="60" spans="2:12" x14ac:dyDescent="0.2">
      <c r="B60" s="1"/>
      <c r="C60" s="1"/>
      <c r="D60" s="1"/>
      <c r="E60" s="135"/>
      <c r="F60" s="135"/>
      <c r="G60" s="135"/>
      <c r="H60" s="1"/>
      <c r="I60" s="1"/>
      <c r="J60" s="1"/>
      <c r="K60" s="1"/>
      <c r="L60" s="1"/>
    </row>
    <row r="61" spans="2:12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protectedRanges>
    <protectedRange sqref="C3:G4 D2 K1:L2 L9:XFD13 A22:XFD22 D30 J30 A23:B23 A15:XFD18 A9:J13" name="Editabil"/>
    <protectedRange sqref="K9:K13" name="Editabil_2"/>
  </protectedRanges>
  <mergeCells count="67">
    <mergeCell ref="B49:C49"/>
    <mergeCell ref="B50:C50"/>
    <mergeCell ref="J50:L50"/>
    <mergeCell ref="A19:C20"/>
    <mergeCell ref="B30:C30"/>
    <mergeCell ref="L23:M23"/>
    <mergeCell ref="B25:B27"/>
    <mergeCell ref="D25:M25"/>
    <mergeCell ref="D26:M26"/>
    <mergeCell ref="D27:M27"/>
    <mergeCell ref="A21:M21"/>
    <mergeCell ref="E19:E20"/>
    <mergeCell ref="J19:J20"/>
    <mergeCell ref="L22:M22"/>
    <mergeCell ref="K19:K20"/>
    <mergeCell ref="E29:F29"/>
    <mergeCell ref="E60:G60"/>
    <mergeCell ref="D51:G51"/>
    <mergeCell ref="D50:G50"/>
    <mergeCell ref="G49:L49"/>
    <mergeCell ref="E59:G59"/>
    <mergeCell ref="D30:I30"/>
    <mergeCell ref="J30:M30"/>
    <mergeCell ref="L10:M10"/>
    <mergeCell ref="L11:M11"/>
    <mergeCell ref="L12:M12"/>
    <mergeCell ref="F17:F18"/>
    <mergeCell ref="F15:F16"/>
    <mergeCell ref="K17:K18"/>
    <mergeCell ref="L17:M18"/>
    <mergeCell ref="J15:J16"/>
    <mergeCell ref="J17:J18"/>
    <mergeCell ref="H17:H18"/>
    <mergeCell ref="I15:I16"/>
    <mergeCell ref="I17:I18"/>
    <mergeCell ref="K15:K16"/>
    <mergeCell ref="H15:H16"/>
    <mergeCell ref="L9:M9"/>
    <mergeCell ref="C3:G3"/>
    <mergeCell ref="K3:L3"/>
    <mergeCell ref="R29:T29"/>
    <mergeCell ref="L13:M13"/>
    <mergeCell ref="E15:E16"/>
    <mergeCell ref="G15:G16"/>
    <mergeCell ref="G17:G18"/>
    <mergeCell ref="D15:D16"/>
    <mergeCell ref="D17:D18"/>
    <mergeCell ref="E17:E18"/>
    <mergeCell ref="L15:M16"/>
    <mergeCell ref="A14:M14"/>
    <mergeCell ref="J29:M29"/>
    <mergeCell ref="K1:L1"/>
    <mergeCell ref="B2:C2"/>
    <mergeCell ref="D1:H1"/>
    <mergeCell ref="D2:H2"/>
    <mergeCell ref="A8:M8"/>
    <mergeCell ref="C4:G4"/>
    <mergeCell ref="B6:B7"/>
    <mergeCell ref="C6:C7"/>
    <mergeCell ref="D6:D7"/>
    <mergeCell ref="E6:E7"/>
    <mergeCell ref="F6:I6"/>
    <mergeCell ref="A6:A7"/>
    <mergeCell ref="K2:L2"/>
    <mergeCell ref="K4:L4"/>
    <mergeCell ref="J6:K6"/>
    <mergeCell ref="L6:M7"/>
  </mergeCells>
  <conditionalFormatting sqref="D1:D8 D11:D15 D19:D46">
    <cfRule type="cellIs" dxfId="310" priority="41" stopIfTrue="1" operator="equal">
      <formula>"DI"</formula>
    </cfRule>
    <cfRule type="cellIs" dxfId="309" priority="42" stopIfTrue="1" operator="equal">
      <formula>"DJ"</formula>
    </cfRule>
    <cfRule type="cellIs" dxfId="308" priority="43" stopIfTrue="1" operator="equal">
      <formula>"DM"</formula>
    </cfRule>
    <cfRule type="cellIs" dxfId="307" priority="44" stopIfTrue="1" operator="equal">
      <formula>"D"</formula>
    </cfRule>
    <cfRule type="cellIs" dxfId="306" priority="45" operator="equal">
      <formula>"SI"</formula>
    </cfRule>
    <cfRule type="cellIs" dxfId="305" priority="46" operator="equal">
      <formula>"SJ"</formula>
    </cfRule>
    <cfRule type="cellIs" dxfId="304" priority="47" operator="equal">
      <formula>"SM"</formula>
    </cfRule>
    <cfRule type="cellIs" dxfId="303" priority="48" operator="equal">
      <formula>"S"</formula>
    </cfRule>
    <cfRule type="cellIs" dxfId="302" priority="50" operator="equal">
      <formula>"C"</formula>
    </cfRule>
    <cfRule type="cellIs" dxfId="301" priority="51" operator="equal">
      <formula>"F"</formula>
    </cfRule>
  </conditionalFormatting>
  <conditionalFormatting sqref="D9">
    <cfRule type="cellIs" dxfId="300" priority="31" stopIfTrue="1" operator="equal">
      <formula>"DI"</formula>
    </cfRule>
    <cfRule type="cellIs" dxfId="299" priority="32" stopIfTrue="1" operator="equal">
      <formula>"DJ"</formula>
    </cfRule>
    <cfRule type="cellIs" dxfId="298" priority="33" stopIfTrue="1" operator="equal">
      <formula>"DM"</formula>
    </cfRule>
    <cfRule type="cellIs" dxfId="297" priority="34" stopIfTrue="1" operator="equal">
      <formula>"D"</formula>
    </cfRule>
    <cfRule type="cellIs" dxfId="296" priority="35" operator="equal">
      <formula>"SI"</formula>
    </cfRule>
    <cfRule type="cellIs" dxfId="295" priority="36" operator="equal">
      <formula>"SJ"</formula>
    </cfRule>
    <cfRule type="cellIs" dxfId="294" priority="37" operator="equal">
      <formula>"SM"</formula>
    </cfRule>
    <cfRule type="cellIs" dxfId="293" priority="38" operator="equal">
      <formula>"S"</formula>
    </cfRule>
    <cfRule type="cellIs" dxfId="292" priority="39" operator="equal">
      <formula>"C"</formula>
    </cfRule>
    <cfRule type="cellIs" dxfId="291" priority="40" operator="equal">
      <formula>"F"</formula>
    </cfRule>
  </conditionalFormatting>
  <conditionalFormatting sqref="D10">
    <cfRule type="cellIs" dxfId="290" priority="21" stopIfTrue="1" operator="equal">
      <formula>"DI"</formula>
    </cfRule>
    <cfRule type="cellIs" dxfId="289" priority="22" stopIfTrue="1" operator="equal">
      <formula>"DJ"</formula>
    </cfRule>
    <cfRule type="cellIs" dxfId="288" priority="23" stopIfTrue="1" operator="equal">
      <formula>"DM"</formula>
    </cfRule>
    <cfRule type="cellIs" dxfId="287" priority="24" stopIfTrue="1" operator="equal">
      <formula>"D"</formula>
    </cfRule>
    <cfRule type="cellIs" dxfId="286" priority="25" operator="equal">
      <formula>"SI"</formula>
    </cfRule>
    <cfRule type="cellIs" dxfId="285" priority="26" operator="equal">
      <formula>"SJ"</formula>
    </cfRule>
    <cfRule type="cellIs" dxfId="284" priority="27" operator="equal">
      <formula>"SM"</formula>
    </cfRule>
    <cfRule type="cellIs" dxfId="283" priority="28" operator="equal">
      <formula>"S"</formula>
    </cfRule>
    <cfRule type="cellIs" dxfId="282" priority="29" operator="equal">
      <formula>"C"</formula>
    </cfRule>
    <cfRule type="cellIs" dxfId="281" priority="30" operator="equal">
      <formula>"F"</formula>
    </cfRule>
  </conditionalFormatting>
  <conditionalFormatting sqref="D17">
    <cfRule type="cellIs" dxfId="280" priority="11" stopIfTrue="1" operator="equal">
      <formula>"DI"</formula>
    </cfRule>
    <cfRule type="cellIs" dxfId="279" priority="12" stopIfTrue="1" operator="equal">
      <formula>"DJ"</formula>
    </cfRule>
    <cfRule type="cellIs" dxfId="278" priority="13" stopIfTrue="1" operator="equal">
      <formula>"DM"</formula>
    </cfRule>
    <cfRule type="cellIs" dxfId="277" priority="14" stopIfTrue="1" operator="equal">
      <formula>"D"</formula>
    </cfRule>
    <cfRule type="cellIs" dxfId="276" priority="15" operator="equal">
      <formula>"SI"</formula>
    </cfRule>
    <cfRule type="cellIs" dxfId="275" priority="16" operator="equal">
      <formula>"SJ"</formula>
    </cfRule>
    <cfRule type="cellIs" dxfId="274" priority="17" operator="equal">
      <formula>"SM"</formula>
    </cfRule>
    <cfRule type="cellIs" dxfId="273" priority="18" operator="equal">
      <formula>"S"</formula>
    </cfRule>
    <cfRule type="cellIs" dxfId="272" priority="19" operator="equal">
      <formula>"C"</formula>
    </cfRule>
    <cfRule type="cellIs" dxfId="271" priority="2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4"/>
  <sheetViews>
    <sheetView zoomScale="90" zoomScaleNormal="90" zoomScaleSheetLayoutView="70" workbookViewId="0">
      <selection activeCell="K1" sqref="K1:L1"/>
    </sheetView>
  </sheetViews>
  <sheetFormatPr baseColWidth="10" defaultColWidth="8.83203125" defaultRowHeight="15" x14ac:dyDescent="0.2"/>
  <cols>
    <col min="1" max="1" width="4.6640625" style="6" customWidth="1"/>
    <col min="2" max="2" width="19.5" bestFit="1" customWidth="1"/>
    <col min="3" max="3" width="45.6640625" customWidth="1"/>
    <col min="4" max="4" width="10.5" customWidth="1"/>
    <col min="5" max="5" width="6" customWidth="1"/>
    <col min="6" max="6" width="7.5" customWidth="1"/>
    <col min="7" max="9" width="5.5" customWidth="1"/>
    <col min="10" max="10" width="16" customWidth="1"/>
    <col min="12" max="13" width="4.6640625" style="6" customWidth="1"/>
    <col min="20" max="20" width="10.1640625" customWidth="1"/>
  </cols>
  <sheetData>
    <row r="1" spans="1:20" ht="57" customHeight="1" x14ac:dyDescent="0.25">
      <c r="B1" s="3"/>
      <c r="C1" s="4"/>
      <c r="D1" s="134" t="s">
        <v>0</v>
      </c>
      <c r="E1" s="134"/>
      <c r="F1" s="134"/>
      <c r="G1" s="134"/>
      <c r="H1" s="134"/>
      <c r="I1" s="2"/>
      <c r="J1" s="5"/>
      <c r="K1" s="132"/>
      <c r="L1" s="132"/>
      <c r="P1" s="103"/>
      <c r="Q1" s="103"/>
      <c r="R1" s="103"/>
      <c r="S1" s="103"/>
      <c r="T1" s="103"/>
    </row>
    <row r="2" spans="1:20" ht="15" customHeight="1" x14ac:dyDescent="0.2">
      <c r="B2" s="133"/>
      <c r="C2" s="133"/>
      <c r="D2" s="135" t="str">
        <f>Sem_I!D2</f>
        <v>2023 - 2026</v>
      </c>
      <c r="E2" s="135"/>
      <c r="F2" s="135"/>
      <c r="G2" s="135"/>
      <c r="H2" s="135"/>
      <c r="J2" s="8" t="str">
        <f>Sem_I!J2</f>
        <v>Anul universitar:</v>
      </c>
      <c r="K2" s="133" t="str">
        <f>Sem_I!K2</f>
        <v>2023 - 2024</v>
      </c>
      <c r="L2" s="133"/>
      <c r="P2" s="104"/>
      <c r="Q2" s="104"/>
      <c r="R2" s="104"/>
      <c r="S2" s="104"/>
      <c r="T2" s="104"/>
    </row>
    <row r="3" spans="1:20" ht="16" x14ac:dyDescent="0.2">
      <c r="B3" s="7" t="s">
        <v>3</v>
      </c>
      <c r="C3" s="133" t="str">
        <f>Sem_I!C3</f>
        <v>Ştiinţe ale comunicării</v>
      </c>
      <c r="D3" s="133"/>
      <c r="E3" s="133"/>
      <c r="F3" s="133"/>
      <c r="G3" s="133"/>
      <c r="J3" s="8" t="str">
        <f>Sem_I!J3</f>
        <v>Anul de studii:</v>
      </c>
      <c r="K3" s="133" t="str">
        <f>Sem_I!K3</f>
        <v>I</v>
      </c>
      <c r="L3" s="133"/>
      <c r="P3" s="104"/>
      <c r="Q3" s="104"/>
      <c r="R3" s="104"/>
      <c r="S3" s="104"/>
      <c r="T3" s="104"/>
    </row>
    <row r="4" spans="1:20" ht="16" x14ac:dyDescent="0.2">
      <c r="B4" s="7" t="s">
        <v>6</v>
      </c>
      <c r="C4" s="133" t="str">
        <f>Sem_I!C4</f>
        <v>Jurnalism</v>
      </c>
      <c r="D4" s="133"/>
      <c r="E4" s="133"/>
      <c r="F4" s="133"/>
      <c r="G4" s="133"/>
      <c r="J4" s="8" t="str">
        <f>Sem_I!J4</f>
        <v>Semestrul:</v>
      </c>
      <c r="K4" s="133" t="s">
        <v>46</v>
      </c>
      <c r="L4" s="133"/>
      <c r="P4" s="104"/>
      <c r="Q4" s="104"/>
      <c r="R4" s="104"/>
      <c r="S4" s="104"/>
      <c r="T4" s="104"/>
    </row>
    <row r="5" spans="1:20" s="33" customFormat="1" ht="12" customHeight="1" thickBot="1" x14ac:dyDescent="0.2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104"/>
      <c r="Q5" s="104"/>
      <c r="R5" s="104"/>
      <c r="S5" s="104"/>
      <c r="T5" s="104"/>
    </row>
    <row r="6" spans="1:20" s="1" customFormat="1" ht="20" customHeight="1" x14ac:dyDescent="0.2">
      <c r="A6" s="143" t="s">
        <v>8</v>
      </c>
      <c r="B6" s="139" t="s">
        <v>9</v>
      </c>
      <c r="C6" s="139" t="s">
        <v>10</v>
      </c>
      <c r="D6" s="139" t="s">
        <v>11</v>
      </c>
      <c r="E6" s="141" t="s">
        <v>12</v>
      </c>
      <c r="F6" s="139" t="s">
        <v>13</v>
      </c>
      <c r="G6" s="139"/>
      <c r="H6" s="139"/>
      <c r="I6" s="139"/>
      <c r="J6" s="139" t="s">
        <v>14</v>
      </c>
      <c r="K6" s="139"/>
      <c r="L6" s="139" t="s">
        <v>15</v>
      </c>
      <c r="M6" s="145"/>
      <c r="P6" s="104"/>
      <c r="Q6" s="104"/>
      <c r="R6" s="104"/>
      <c r="S6" s="104"/>
      <c r="T6" s="104"/>
    </row>
    <row r="7" spans="1:20" x14ac:dyDescent="0.2">
      <c r="A7" s="217"/>
      <c r="B7" s="211"/>
      <c r="C7" s="211"/>
      <c r="D7" s="211"/>
      <c r="E7" s="212"/>
      <c r="F7" s="40" t="s">
        <v>16</v>
      </c>
      <c r="G7" s="40" t="s">
        <v>17</v>
      </c>
      <c r="H7" s="40" t="s">
        <v>18</v>
      </c>
      <c r="I7" s="40" t="s">
        <v>19</v>
      </c>
      <c r="J7" s="40" t="s">
        <v>20</v>
      </c>
      <c r="K7" s="40" t="s">
        <v>21</v>
      </c>
      <c r="L7" s="211"/>
      <c r="M7" s="213"/>
      <c r="P7" s="104"/>
      <c r="Q7" s="104"/>
      <c r="R7" s="104"/>
      <c r="S7" s="104"/>
      <c r="T7" s="104"/>
    </row>
    <row r="8" spans="1:20" ht="16" thickBot="1" x14ac:dyDescent="0.25">
      <c r="A8" s="214" t="s">
        <v>22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6"/>
      <c r="P8" s="104"/>
      <c r="Q8" s="104"/>
      <c r="R8" s="104"/>
      <c r="S8" s="104"/>
      <c r="T8" s="104"/>
    </row>
    <row r="9" spans="1:20" ht="15" customHeight="1" thickBot="1" x14ac:dyDescent="0.25">
      <c r="A9" s="46">
        <v>1</v>
      </c>
      <c r="B9" s="19" t="s">
        <v>87</v>
      </c>
      <c r="C9" s="68" t="s">
        <v>86</v>
      </c>
      <c r="D9" s="25" t="s">
        <v>23</v>
      </c>
      <c r="E9" s="80">
        <v>5</v>
      </c>
      <c r="F9" s="79">
        <v>2</v>
      </c>
      <c r="G9" s="19"/>
      <c r="H9" s="19">
        <v>2</v>
      </c>
      <c r="I9" s="19"/>
      <c r="J9" s="19">
        <f>SUM(F9:I9)*14</f>
        <v>56</v>
      </c>
      <c r="K9" s="19">
        <f>E9*25-J9</f>
        <v>69</v>
      </c>
      <c r="L9" s="173" t="s">
        <v>24</v>
      </c>
      <c r="M9" s="209"/>
      <c r="P9" s="104"/>
      <c r="Q9" s="104"/>
      <c r="R9" s="104"/>
      <c r="S9" s="104"/>
      <c r="T9" s="104"/>
    </row>
    <row r="10" spans="1:20" ht="17" thickBot="1" x14ac:dyDescent="0.25">
      <c r="A10" s="44">
        <v>2</v>
      </c>
      <c r="B10" s="20" t="s">
        <v>91</v>
      </c>
      <c r="C10" s="69" t="s">
        <v>88</v>
      </c>
      <c r="D10" s="21" t="s">
        <v>26</v>
      </c>
      <c r="E10" s="81">
        <v>4</v>
      </c>
      <c r="F10" s="82">
        <v>1</v>
      </c>
      <c r="G10" s="20">
        <v>1</v>
      </c>
      <c r="H10" s="20"/>
      <c r="I10" s="20"/>
      <c r="J10" s="19">
        <f t="shared" ref="J10:J19" si="0">SUM(F10:I10)*14</f>
        <v>28</v>
      </c>
      <c r="K10" s="19">
        <f t="shared" ref="K10:K12" si="1">E10*25-J10</f>
        <v>72</v>
      </c>
      <c r="L10" s="150" t="s">
        <v>24</v>
      </c>
      <c r="M10" s="151"/>
      <c r="P10" s="104"/>
      <c r="Q10" s="104"/>
      <c r="R10" s="104"/>
      <c r="S10" s="104"/>
      <c r="T10" s="104"/>
    </row>
    <row r="11" spans="1:20" ht="17" thickBot="1" x14ac:dyDescent="0.25">
      <c r="A11" s="44">
        <v>3</v>
      </c>
      <c r="B11" s="20" t="s">
        <v>92</v>
      </c>
      <c r="C11" s="69" t="s">
        <v>89</v>
      </c>
      <c r="D11" s="21" t="s">
        <v>26</v>
      </c>
      <c r="E11" s="81">
        <v>7</v>
      </c>
      <c r="F11" s="82">
        <v>2</v>
      </c>
      <c r="G11" s="20"/>
      <c r="H11" s="20">
        <v>2</v>
      </c>
      <c r="I11" s="20">
        <v>2</v>
      </c>
      <c r="J11" s="19">
        <f t="shared" si="0"/>
        <v>84</v>
      </c>
      <c r="K11" s="19">
        <f t="shared" si="1"/>
        <v>91</v>
      </c>
      <c r="L11" s="150" t="s">
        <v>24</v>
      </c>
      <c r="M11" s="151"/>
      <c r="P11" s="104"/>
      <c r="Q11" s="104"/>
      <c r="R11" s="104"/>
      <c r="S11" s="104"/>
      <c r="T11" s="104"/>
    </row>
    <row r="12" spans="1:20" ht="17" thickBot="1" x14ac:dyDescent="0.25">
      <c r="A12" s="44">
        <v>4</v>
      </c>
      <c r="B12" s="20" t="s">
        <v>93</v>
      </c>
      <c r="C12" s="69" t="s">
        <v>90</v>
      </c>
      <c r="D12" s="21" t="s">
        <v>26</v>
      </c>
      <c r="E12" s="81">
        <v>5</v>
      </c>
      <c r="F12" s="82">
        <v>2</v>
      </c>
      <c r="G12" s="20">
        <v>2</v>
      </c>
      <c r="H12" s="20"/>
      <c r="I12" s="20"/>
      <c r="J12" s="19">
        <f t="shared" si="0"/>
        <v>56</v>
      </c>
      <c r="K12" s="19">
        <f t="shared" si="1"/>
        <v>69</v>
      </c>
      <c r="L12" s="150" t="s">
        <v>24</v>
      </c>
      <c r="M12" s="151"/>
      <c r="P12" s="104"/>
      <c r="Q12" s="104"/>
      <c r="R12" s="104"/>
      <c r="S12" s="104"/>
      <c r="T12" s="104"/>
    </row>
    <row r="13" spans="1:20" ht="14.5" customHeight="1" thickBot="1" x14ac:dyDescent="0.25">
      <c r="A13" s="218" t="s">
        <v>27</v>
      </c>
      <c r="B13" s="219"/>
      <c r="C13" s="219"/>
      <c r="D13" s="220"/>
      <c r="E13" s="219"/>
      <c r="F13" s="219"/>
      <c r="G13" s="219"/>
      <c r="H13" s="219"/>
      <c r="I13" s="219"/>
      <c r="J13" s="219"/>
      <c r="K13" s="219"/>
      <c r="L13" s="219"/>
      <c r="M13" s="221"/>
      <c r="P13" s="104"/>
      <c r="Q13" s="104"/>
      <c r="R13" s="104"/>
      <c r="S13" s="104"/>
      <c r="T13" s="104"/>
    </row>
    <row r="14" spans="1:20" ht="15" customHeight="1" x14ac:dyDescent="0.2">
      <c r="A14" s="46">
        <v>5</v>
      </c>
      <c r="B14" s="19" t="s">
        <v>96</v>
      </c>
      <c r="C14" s="75" t="s">
        <v>94</v>
      </c>
      <c r="D14" s="203" t="s">
        <v>17</v>
      </c>
      <c r="E14" s="203">
        <v>3</v>
      </c>
      <c r="F14" s="207"/>
      <c r="G14" s="173"/>
      <c r="H14" s="173"/>
      <c r="I14" s="173">
        <v>2</v>
      </c>
      <c r="J14" s="173">
        <f t="shared" si="0"/>
        <v>28</v>
      </c>
      <c r="K14" s="173">
        <f t="shared" ref="K14:K19" si="2">E14*25-J14</f>
        <v>47</v>
      </c>
      <c r="L14" s="173" t="s">
        <v>16</v>
      </c>
      <c r="M14" s="209"/>
      <c r="P14" s="104"/>
      <c r="Q14" s="104"/>
      <c r="R14" s="104"/>
      <c r="S14" s="104"/>
      <c r="T14" s="104"/>
    </row>
    <row r="15" spans="1:20" ht="15" customHeight="1" thickBot="1" x14ac:dyDescent="0.25">
      <c r="A15" s="45">
        <v>6</v>
      </c>
      <c r="B15" s="17" t="s">
        <v>97</v>
      </c>
      <c r="C15" s="84" t="s">
        <v>95</v>
      </c>
      <c r="D15" s="204"/>
      <c r="E15" s="204"/>
      <c r="F15" s="208"/>
      <c r="G15" s="174"/>
      <c r="H15" s="174"/>
      <c r="I15" s="174"/>
      <c r="J15" s="174">
        <f t="shared" si="0"/>
        <v>0</v>
      </c>
      <c r="K15" s="174">
        <f t="shared" si="2"/>
        <v>0</v>
      </c>
      <c r="L15" s="174"/>
      <c r="M15" s="210"/>
      <c r="P15" s="104"/>
      <c r="Q15" s="104"/>
      <c r="R15" s="104"/>
      <c r="S15" s="104"/>
      <c r="T15" s="104"/>
    </row>
    <row r="16" spans="1:20" ht="15" customHeight="1" x14ac:dyDescent="0.2">
      <c r="A16" s="46">
        <v>7</v>
      </c>
      <c r="B16" s="19" t="s">
        <v>100</v>
      </c>
      <c r="C16" s="75" t="s">
        <v>98</v>
      </c>
      <c r="D16" s="205" t="s">
        <v>16</v>
      </c>
      <c r="E16" s="203">
        <v>4</v>
      </c>
      <c r="F16" s="207">
        <v>2</v>
      </c>
      <c r="G16" s="173"/>
      <c r="H16" s="173"/>
      <c r="I16" s="173"/>
      <c r="J16" s="173">
        <f t="shared" si="0"/>
        <v>28</v>
      </c>
      <c r="K16" s="173">
        <f t="shared" si="2"/>
        <v>72</v>
      </c>
      <c r="L16" s="173" t="s">
        <v>16</v>
      </c>
      <c r="M16" s="209"/>
      <c r="P16" s="104"/>
      <c r="Q16" s="104"/>
      <c r="R16" s="104"/>
      <c r="S16" s="104"/>
      <c r="T16" s="104"/>
    </row>
    <row r="17" spans="1:20" ht="15" customHeight="1" thickBot="1" x14ac:dyDescent="0.25">
      <c r="A17" s="45">
        <v>8</v>
      </c>
      <c r="B17" s="17" t="s">
        <v>101</v>
      </c>
      <c r="C17" s="84" t="s">
        <v>99</v>
      </c>
      <c r="D17" s="206"/>
      <c r="E17" s="204"/>
      <c r="F17" s="208"/>
      <c r="G17" s="174"/>
      <c r="H17" s="174"/>
      <c r="I17" s="174"/>
      <c r="J17" s="174">
        <f t="shared" si="0"/>
        <v>0</v>
      </c>
      <c r="K17" s="174">
        <f t="shared" si="2"/>
        <v>0</v>
      </c>
      <c r="L17" s="174"/>
      <c r="M17" s="210"/>
      <c r="P17" s="104"/>
      <c r="Q17" s="104"/>
      <c r="R17" s="104"/>
      <c r="S17" s="104"/>
      <c r="T17" s="104"/>
    </row>
    <row r="18" spans="1:20" ht="15" customHeight="1" x14ac:dyDescent="0.2">
      <c r="A18" s="46">
        <v>9</v>
      </c>
      <c r="B18" s="19" t="s">
        <v>104</v>
      </c>
      <c r="C18" s="75" t="s">
        <v>102</v>
      </c>
      <c r="D18" s="205" t="s">
        <v>16</v>
      </c>
      <c r="E18" s="203">
        <v>2</v>
      </c>
      <c r="F18" s="207"/>
      <c r="G18" s="173">
        <v>2</v>
      </c>
      <c r="H18" s="173"/>
      <c r="I18" s="173"/>
      <c r="J18" s="173">
        <f t="shared" si="0"/>
        <v>28</v>
      </c>
      <c r="K18" s="173">
        <f t="shared" si="2"/>
        <v>22</v>
      </c>
      <c r="L18" s="173" t="s">
        <v>16</v>
      </c>
      <c r="M18" s="209"/>
      <c r="P18" s="104"/>
      <c r="Q18" s="104"/>
      <c r="R18" s="104"/>
      <c r="S18" s="104"/>
      <c r="T18" s="104"/>
    </row>
    <row r="19" spans="1:20" ht="17" thickBot="1" x14ac:dyDescent="0.25">
      <c r="A19" s="45">
        <v>10</v>
      </c>
      <c r="B19" s="17" t="s">
        <v>105</v>
      </c>
      <c r="C19" s="76" t="s">
        <v>103</v>
      </c>
      <c r="D19" s="206"/>
      <c r="E19" s="204"/>
      <c r="F19" s="208"/>
      <c r="G19" s="174"/>
      <c r="H19" s="174"/>
      <c r="I19" s="174"/>
      <c r="J19" s="174">
        <f t="shared" si="0"/>
        <v>0</v>
      </c>
      <c r="K19" s="174">
        <f t="shared" si="2"/>
        <v>0</v>
      </c>
      <c r="L19" s="174"/>
      <c r="M19" s="210"/>
      <c r="P19" s="104"/>
      <c r="Q19" s="104"/>
      <c r="R19" s="104"/>
      <c r="S19" s="104"/>
      <c r="T19" s="104"/>
    </row>
    <row r="20" spans="1:20" ht="16" x14ac:dyDescent="0.2">
      <c r="A20" s="178" t="s">
        <v>28</v>
      </c>
      <c r="B20" s="135"/>
      <c r="C20" s="135"/>
      <c r="D20" s="14" t="s">
        <v>29</v>
      </c>
      <c r="E20" s="196">
        <f t="shared" ref="E20:K20" si="3">SUM(E9:E19)</f>
        <v>30</v>
      </c>
      <c r="F20" s="60">
        <f t="shared" si="3"/>
        <v>9</v>
      </c>
      <c r="G20" s="60">
        <f t="shared" si="3"/>
        <v>5</v>
      </c>
      <c r="H20" s="60">
        <f t="shared" si="3"/>
        <v>4</v>
      </c>
      <c r="I20" s="60">
        <f t="shared" si="3"/>
        <v>4</v>
      </c>
      <c r="J20" s="199">
        <f t="shared" si="3"/>
        <v>308</v>
      </c>
      <c r="K20" s="199">
        <f t="shared" si="3"/>
        <v>442</v>
      </c>
      <c r="L20" s="60" t="s">
        <v>30</v>
      </c>
      <c r="M20" s="61" t="s">
        <v>185</v>
      </c>
      <c r="P20" s="104"/>
      <c r="Q20" s="104"/>
      <c r="R20" s="104"/>
      <c r="S20" s="104"/>
      <c r="T20" s="104"/>
    </row>
    <row r="21" spans="1:20" ht="17" thickBot="1" x14ac:dyDescent="0.25">
      <c r="A21" s="179"/>
      <c r="B21" s="180"/>
      <c r="C21" s="180"/>
      <c r="D21" s="15" t="s">
        <v>32</v>
      </c>
      <c r="E21" s="190"/>
      <c r="F21" s="16">
        <f>COUNT(F9:F19)</f>
        <v>5</v>
      </c>
      <c r="G21" s="16">
        <f>COUNT(G9:G19)</f>
        <v>3</v>
      </c>
      <c r="H21" s="16">
        <f>COUNT(H9:H19)</f>
        <v>2</v>
      </c>
      <c r="I21" s="16">
        <f>COUNT(I9:I19)</f>
        <v>2</v>
      </c>
      <c r="J21" s="191"/>
      <c r="K21" s="191"/>
      <c r="L21" s="17">
        <f>COUNTIF(L1:L20,"=E")</f>
        <v>4</v>
      </c>
      <c r="M21" s="18">
        <f>COUNTIF(L1:L20,"=C")</f>
        <v>3</v>
      </c>
      <c r="P21" s="104"/>
      <c r="Q21" s="104"/>
      <c r="R21" s="104"/>
      <c r="S21" s="104"/>
      <c r="T21" s="104"/>
    </row>
    <row r="22" spans="1:20" ht="15" customHeight="1" thickBot="1" x14ac:dyDescent="0.25">
      <c r="A22" s="193" t="s">
        <v>33</v>
      </c>
      <c r="B22" s="194"/>
      <c r="C22" s="194"/>
      <c r="D22" s="194"/>
      <c r="E22" s="194"/>
      <c r="F22" s="200"/>
      <c r="G22" s="200"/>
      <c r="H22" s="200"/>
      <c r="I22" s="200"/>
      <c r="J22" s="200"/>
      <c r="K22" s="200"/>
      <c r="L22" s="200"/>
      <c r="M22" s="201"/>
      <c r="P22" s="104"/>
      <c r="Q22" s="12"/>
      <c r="R22" s="104"/>
      <c r="S22" s="104"/>
      <c r="T22" s="104"/>
    </row>
    <row r="23" spans="1:20" ht="15" customHeight="1" thickBot="1" x14ac:dyDescent="0.25">
      <c r="A23" s="72">
        <v>11</v>
      </c>
      <c r="B23" s="119" t="s">
        <v>106</v>
      </c>
      <c r="C23" s="74" t="s">
        <v>189</v>
      </c>
      <c r="D23" s="22" t="s">
        <v>16</v>
      </c>
      <c r="E23" s="97">
        <v>1</v>
      </c>
      <c r="F23" s="82"/>
      <c r="G23" s="20">
        <v>1</v>
      </c>
      <c r="H23" s="20"/>
      <c r="I23" s="20"/>
      <c r="J23" s="20">
        <f t="shared" ref="J23:J24" si="4">SUM(F23:I23)*14</f>
        <v>14</v>
      </c>
      <c r="K23" s="20">
        <f t="shared" ref="K23:K24" si="5">E23*25-J23</f>
        <v>11</v>
      </c>
      <c r="L23" s="167" t="s">
        <v>25</v>
      </c>
      <c r="M23" s="168"/>
      <c r="P23" s="104"/>
      <c r="Q23" s="12"/>
      <c r="R23" s="105"/>
      <c r="S23" s="105"/>
      <c r="T23" s="105"/>
    </row>
    <row r="24" spans="1:20" ht="48" x14ac:dyDescent="0.2">
      <c r="A24" s="51">
        <v>12</v>
      </c>
      <c r="B24" s="20" t="s">
        <v>107</v>
      </c>
      <c r="C24" s="69" t="s">
        <v>47</v>
      </c>
      <c r="D24" s="21" t="s">
        <v>16</v>
      </c>
      <c r="E24" s="81">
        <v>5</v>
      </c>
      <c r="F24" s="82">
        <v>2</v>
      </c>
      <c r="G24" s="20">
        <v>2</v>
      </c>
      <c r="H24" s="20"/>
      <c r="I24" s="20"/>
      <c r="J24" s="20">
        <f t="shared" si="4"/>
        <v>56</v>
      </c>
      <c r="K24" s="20">
        <f t="shared" si="5"/>
        <v>69</v>
      </c>
      <c r="L24" s="150" t="s">
        <v>24</v>
      </c>
      <c r="M24" s="151"/>
      <c r="P24" s="104"/>
      <c r="Q24" s="12"/>
      <c r="R24" s="104"/>
      <c r="S24" s="104"/>
      <c r="T24" s="104"/>
    </row>
    <row r="25" spans="1:20" ht="15.75" customHeight="1" thickBo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9"/>
      <c r="Q25" s="12"/>
      <c r="R25" s="28"/>
      <c r="S25" s="28"/>
      <c r="T25" s="28"/>
    </row>
    <row r="26" spans="1:20" ht="15.75" customHeight="1" x14ac:dyDescent="0.2">
      <c r="B26" s="181" t="s">
        <v>34</v>
      </c>
      <c r="C26" s="41" t="str">
        <f>Sem_I!C25</f>
        <v>Discipline Obligatorii:</v>
      </c>
      <c r="D26" s="184">
        <f>SUM(F9:I12)</f>
        <v>16</v>
      </c>
      <c r="E26" s="185"/>
      <c r="F26" s="185"/>
      <c r="G26" s="185"/>
      <c r="H26" s="185"/>
      <c r="I26" s="185"/>
      <c r="J26" s="185"/>
      <c r="K26" s="185"/>
      <c r="L26" s="185"/>
      <c r="M26" s="186"/>
      <c r="P26" s="29"/>
      <c r="Q26" s="12"/>
      <c r="R26" s="28"/>
      <c r="S26" s="28"/>
      <c r="T26" s="28"/>
    </row>
    <row r="27" spans="1:20" ht="15.75" customHeight="1" x14ac:dyDescent="0.2">
      <c r="B27" s="182"/>
      <c r="C27" s="42" t="str">
        <f>Sem_I!C26</f>
        <v>Discipline Opționale:</v>
      </c>
      <c r="D27" s="187">
        <f>SUM(F14:I19)</f>
        <v>6</v>
      </c>
      <c r="E27" s="188"/>
      <c r="F27" s="188"/>
      <c r="G27" s="188"/>
      <c r="H27" s="188"/>
      <c r="I27" s="188"/>
      <c r="J27" s="188"/>
      <c r="K27" s="188"/>
      <c r="L27" s="188"/>
      <c r="M27" s="189"/>
      <c r="P27" s="29"/>
      <c r="Q27" s="12"/>
      <c r="R27" s="28"/>
      <c r="S27" s="28"/>
      <c r="T27" s="28"/>
    </row>
    <row r="28" spans="1:20" ht="15.75" customHeight="1" thickBot="1" x14ac:dyDescent="0.25">
      <c r="B28" s="183"/>
      <c r="C28" s="43" t="str">
        <f>Sem_I!C27</f>
        <v>Discipline Facultative:</v>
      </c>
      <c r="D28" s="190">
        <f>SUM(F23:I24)</f>
        <v>5</v>
      </c>
      <c r="E28" s="191"/>
      <c r="F28" s="191"/>
      <c r="G28" s="191"/>
      <c r="H28" s="191"/>
      <c r="I28" s="191"/>
      <c r="J28" s="191"/>
      <c r="K28" s="191"/>
      <c r="L28" s="191"/>
      <c r="M28" s="192"/>
      <c r="P28" s="29"/>
      <c r="Q28" s="12"/>
      <c r="R28" s="28"/>
      <c r="S28" s="28"/>
      <c r="T28" s="28"/>
    </row>
    <row r="29" spans="1:20" s="33" customFormat="1" ht="15.75" customHeight="1" x14ac:dyDescent="0.15">
      <c r="A29" s="30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P29" s="37"/>
      <c r="Q29" s="38"/>
      <c r="R29" s="39"/>
      <c r="S29" s="39"/>
      <c r="T29" s="39"/>
    </row>
    <row r="30" spans="1:20" ht="18" customHeight="1" x14ac:dyDescent="0.2">
      <c r="B30" s="4" t="s">
        <v>38</v>
      </c>
      <c r="C30" s="9"/>
      <c r="D30" s="1"/>
      <c r="E30" s="135" t="s">
        <v>39</v>
      </c>
      <c r="F30" s="135"/>
      <c r="G30" s="4"/>
      <c r="H30" s="1"/>
      <c r="I30" s="1"/>
      <c r="J30" s="164" t="s">
        <v>40</v>
      </c>
      <c r="K30" s="164"/>
      <c r="L30" s="164"/>
      <c r="M30" s="164"/>
      <c r="P30" s="13"/>
      <c r="Q30" s="12"/>
      <c r="R30" s="149"/>
      <c r="S30" s="149"/>
      <c r="T30" s="149"/>
    </row>
    <row r="31" spans="1:20" ht="15" customHeight="1" x14ac:dyDescent="0.2">
      <c r="B31" s="133" t="str">
        <f>Sem_I!B30</f>
        <v>Mihnea-Cosmin COSTOIU</v>
      </c>
      <c r="C31" s="133"/>
      <c r="D31" s="165" t="str">
        <f>Sem_I!D30</f>
        <v>Marius Claudiu LANGA</v>
      </c>
      <c r="E31" s="165"/>
      <c r="F31" s="165"/>
      <c r="G31" s="165"/>
      <c r="H31" s="165"/>
      <c r="I31" s="165"/>
      <c r="J31" s="166" t="str">
        <f>Sem_I!J30</f>
        <v>Manuela Mihaela CIUCUREL</v>
      </c>
      <c r="K31" s="166"/>
      <c r="L31" s="166"/>
      <c r="M31" s="166"/>
      <c r="P31" s="13"/>
      <c r="Q31" s="12"/>
      <c r="R31" s="13"/>
      <c r="S31" s="13"/>
      <c r="T31" s="13"/>
    </row>
    <row r="32" spans="1:20" ht="1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20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0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ht="15" customHeight="1" x14ac:dyDescent="0.2">
      <c r="B39" s="1"/>
      <c r="C39" s="1"/>
      <c r="H39" s="4"/>
      <c r="I39" s="4"/>
      <c r="J39" s="1"/>
      <c r="K39" s="1"/>
      <c r="L39" s="1"/>
    </row>
    <row r="40" spans="2:20" ht="15" customHeight="1" x14ac:dyDescent="0.2">
      <c r="B40" s="1"/>
      <c r="C40" s="1"/>
      <c r="H40" s="4"/>
      <c r="I40" s="4"/>
      <c r="J40" s="1"/>
      <c r="K40" s="1"/>
      <c r="L40" s="1"/>
    </row>
    <row r="41" spans="2:20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ht="15" customHeight="1" x14ac:dyDescent="0.2">
      <c r="B50" s="175" t="s">
        <v>43</v>
      </c>
      <c r="C50" s="175"/>
      <c r="D50" s="112"/>
      <c r="E50" s="112"/>
      <c r="F50" s="112"/>
      <c r="G50" s="170" t="s">
        <v>44</v>
      </c>
      <c r="H50" s="170"/>
      <c r="I50" s="170"/>
      <c r="J50" s="170"/>
      <c r="K50" s="170"/>
      <c r="L50" s="170"/>
    </row>
    <row r="51" spans="2:12" ht="15" customHeight="1" x14ac:dyDescent="0.2">
      <c r="B51" s="202" t="str">
        <f>Sem_I!B50</f>
        <v>Prenume NUME</v>
      </c>
      <c r="C51" s="202"/>
      <c r="D51" s="135"/>
      <c r="E51" s="135"/>
      <c r="F51" s="135"/>
      <c r="G51" s="135"/>
      <c r="H51" s="1"/>
      <c r="I51" s="1"/>
      <c r="J51" s="166" t="str">
        <f>Sem_I!J50</f>
        <v>Petrișor - Laurențiu ȚUCĂ</v>
      </c>
      <c r="K51" s="166"/>
      <c r="L51" s="166"/>
    </row>
    <row r="52" spans="2:12" x14ac:dyDescent="0.2">
      <c r="B52" s="1"/>
      <c r="C52" s="1"/>
      <c r="D52" s="135"/>
      <c r="E52" s="135"/>
      <c r="F52" s="135"/>
      <c r="G52" s="135"/>
      <c r="H52" s="1"/>
      <c r="I52" s="1"/>
      <c r="J52" s="1"/>
      <c r="K52" s="1"/>
      <c r="L52" s="1"/>
    </row>
    <row r="53" spans="2:12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x14ac:dyDescent="0.2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2:12" x14ac:dyDescent="0.2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2:12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2">
      <c r="B60" s="1"/>
      <c r="C60" s="1"/>
      <c r="D60" s="1"/>
      <c r="E60" s="135"/>
      <c r="F60" s="135"/>
      <c r="G60" s="135"/>
      <c r="H60" s="1"/>
      <c r="I60" s="1"/>
      <c r="J60" s="1"/>
      <c r="K60" s="1"/>
      <c r="L60" s="1"/>
    </row>
    <row r="61" spans="2:12" x14ac:dyDescent="0.2">
      <c r="B61" s="1"/>
      <c r="C61" s="1"/>
      <c r="D61" s="1"/>
      <c r="E61" s="135"/>
      <c r="F61" s="135"/>
      <c r="G61" s="135"/>
      <c r="H61" s="1"/>
      <c r="I61" s="1"/>
      <c r="J61" s="1"/>
      <c r="K61" s="1"/>
      <c r="L61" s="1"/>
    </row>
    <row r="62" spans="2:12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</sheetData>
  <protectedRanges>
    <protectedRange sqref="A23:XFD23 A14:XFD19 A24:B24 A9:XFD12" name="Editabil"/>
  </protectedRanges>
  <mergeCells count="75">
    <mergeCell ref="A8:M8"/>
    <mergeCell ref="A6:A7"/>
    <mergeCell ref="B6:B7"/>
    <mergeCell ref="C6:C7"/>
    <mergeCell ref="K14:K15"/>
    <mergeCell ref="L14:M15"/>
    <mergeCell ref="F14:F15"/>
    <mergeCell ref="G14:G15"/>
    <mergeCell ref="H14:H15"/>
    <mergeCell ref="I14:I15"/>
    <mergeCell ref="L9:M9"/>
    <mergeCell ref="L10:M10"/>
    <mergeCell ref="L11:M11"/>
    <mergeCell ref="L12:M12"/>
    <mergeCell ref="A13:M13"/>
    <mergeCell ref="E14:E15"/>
    <mergeCell ref="B2:C2"/>
    <mergeCell ref="K2:L2"/>
    <mergeCell ref="C3:G3"/>
    <mergeCell ref="K3:L3"/>
    <mergeCell ref="C4:G4"/>
    <mergeCell ref="K4:L4"/>
    <mergeCell ref="K1:L1"/>
    <mergeCell ref="D6:D7"/>
    <mergeCell ref="E6:E7"/>
    <mergeCell ref="D1:H1"/>
    <mergeCell ref="D2:H2"/>
    <mergeCell ref="F6:I6"/>
    <mergeCell ref="J6:K6"/>
    <mergeCell ref="L6:M7"/>
    <mergeCell ref="H18:H19"/>
    <mergeCell ref="J14:J15"/>
    <mergeCell ref="H16:H17"/>
    <mergeCell ref="I16:I17"/>
    <mergeCell ref="J16:J17"/>
    <mergeCell ref="I18:I19"/>
    <mergeCell ref="J18:J19"/>
    <mergeCell ref="K18:K19"/>
    <mergeCell ref="K16:K17"/>
    <mergeCell ref="L16:M17"/>
    <mergeCell ref="L18:M19"/>
    <mergeCell ref="D14:D15"/>
    <mergeCell ref="D16:D17"/>
    <mergeCell ref="D18:D19"/>
    <mergeCell ref="F18:F19"/>
    <mergeCell ref="G18:G19"/>
    <mergeCell ref="F16:F17"/>
    <mergeCell ref="G16:G17"/>
    <mergeCell ref="E16:E17"/>
    <mergeCell ref="E18:E19"/>
    <mergeCell ref="R30:T30"/>
    <mergeCell ref="B31:C31"/>
    <mergeCell ref="D31:I31"/>
    <mergeCell ref="J31:M31"/>
    <mergeCell ref="G50:L50"/>
    <mergeCell ref="E30:F30"/>
    <mergeCell ref="J30:M30"/>
    <mergeCell ref="A20:C21"/>
    <mergeCell ref="E20:E21"/>
    <mergeCell ref="J20:J21"/>
    <mergeCell ref="K20:K21"/>
    <mergeCell ref="E60:G60"/>
    <mergeCell ref="E61:G61"/>
    <mergeCell ref="D51:G51"/>
    <mergeCell ref="D52:G52"/>
    <mergeCell ref="A22:M22"/>
    <mergeCell ref="B50:C50"/>
    <mergeCell ref="B51:C51"/>
    <mergeCell ref="J51:L51"/>
    <mergeCell ref="B26:B28"/>
    <mergeCell ref="D26:M26"/>
    <mergeCell ref="D27:M27"/>
    <mergeCell ref="D28:M28"/>
    <mergeCell ref="L24:M24"/>
    <mergeCell ref="L23:M23"/>
  </mergeCells>
  <conditionalFormatting sqref="D1:D13 D20:D47">
    <cfRule type="cellIs" dxfId="270" priority="41" operator="equal">
      <formula>"DI"</formula>
    </cfRule>
    <cfRule type="cellIs" dxfId="269" priority="42" operator="equal">
      <formula>"DM"</formula>
    </cfRule>
    <cfRule type="cellIs" dxfId="268" priority="43" operator="equal">
      <formula>"DJ"</formula>
    </cfRule>
    <cfRule type="cellIs" dxfId="267" priority="44" operator="equal">
      <formula>"D"</formula>
    </cfRule>
    <cfRule type="cellIs" dxfId="266" priority="45" operator="equal">
      <formula>"SI"</formula>
    </cfRule>
    <cfRule type="cellIs" dxfId="265" priority="46" operator="equal">
      <formula>"SM"</formula>
    </cfRule>
    <cfRule type="cellIs" dxfId="264" priority="47" operator="equal">
      <formula>"SJ"</formula>
    </cfRule>
    <cfRule type="cellIs" dxfId="263" priority="48" operator="equal">
      <formula>"S"</formula>
    </cfRule>
    <cfRule type="cellIs" dxfId="262" priority="57" operator="equal">
      <formula>"C"</formula>
    </cfRule>
    <cfRule type="cellIs" dxfId="261" priority="58" operator="equal">
      <formula>"F"</formula>
    </cfRule>
  </conditionalFormatting>
  <conditionalFormatting sqref="D18">
    <cfRule type="cellIs" dxfId="260" priority="21" operator="equal">
      <formula>"DI"</formula>
    </cfRule>
    <cfRule type="cellIs" dxfId="259" priority="22" operator="equal">
      <formula>"DM"</formula>
    </cfRule>
    <cfRule type="cellIs" dxfId="258" priority="23" operator="equal">
      <formula>"DJ"</formula>
    </cfRule>
    <cfRule type="cellIs" dxfId="257" priority="24" operator="equal">
      <formula>"D"</formula>
    </cfRule>
    <cfRule type="cellIs" dxfId="256" priority="25" operator="equal">
      <formula>"SI"</formula>
    </cfRule>
    <cfRule type="cellIs" dxfId="255" priority="26" operator="equal">
      <formula>"SM"</formula>
    </cfRule>
    <cfRule type="cellIs" dxfId="254" priority="27" operator="equal">
      <formula>"SJ"</formula>
    </cfRule>
    <cfRule type="cellIs" dxfId="253" priority="28" operator="equal">
      <formula>"S"</formula>
    </cfRule>
    <cfRule type="cellIs" dxfId="252" priority="29" operator="equal">
      <formula>"C"</formula>
    </cfRule>
    <cfRule type="cellIs" dxfId="251" priority="30" operator="equal">
      <formula>"F"</formula>
    </cfRule>
  </conditionalFormatting>
  <conditionalFormatting sqref="D14:D15">
    <cfRule type="cellIs" dxfId="250" priority="11" operator="equal">
      <formula>"DI"</formula>
    </cfRule>
    <cfRule type="cellIs" dxfId="249" priority="12" operator="equal">
      <formula>"DM"</formula>
    </cfRule>
    <cfRule type="cellIs" dxfId="248" priority="13" operator="equal">
      <formula>"DJ"</formula>
    </cfRule>
    <cfRule type="cellIs" dxfId="247" priority="14" operator="equal">
      <formula>"D"</formula>
    </cfRule>
    <cfRule type="cellIs" dxfId="246" priority="15" operator="equal">
      <formula>"SI"</formula>
    </cfRule>
    <cfRule type="cellIs" dxfId="245" priority="16" operator="equal">
      <formula>"SM"</formula>
    </cfRule>
    <cfRule type="cellIs" dxfId="244" priority="17" operator="equal">
      <formula>"SJ"</formula>
    </cfRule>
    <cfRule type="cellIs" dxfId="243" priority="18" operator="equal">
      <formula>"S"</formula>
    </cfRule>
    <cfRule type="cellIs" dxfId="242" priority="19" operator="equal">
      <formula>"C"</formula>
    </cfRule>
    <cfRule type="cellIs" dxfId="241" priority="20" operator="equal">
      <formula>"F"</formula>
    </cfRule>
  </conditionalFormatting>
  <conditionalFormatting sqref="D16">
    <cfRule type="cellIs" dxfId="240" priority="1" operator="equal">
      <formula>"DI"</formula>
    </cfRule>
    <cfRule type="cellIs" dxfId="239" priority="2" operator="equal">
      <formula>"DM"</formula>
    </cfRule>
    <cfRule type="cellIs" dxfId="238" priority="3" operator="equal">
      <formula>"DJ"</formula>
    </cfRule>
    <cfRule type="cellIs" dxfId="237" priority="4" operator="equal">
      <formula>"D"</formula>
    </cfRule>
    <cfRule type="cellIs" dxfId="236" priority="5" operator="equal">
      <formula>"SI"</formula>
    </cfRule>
    <cfRule type="cellIs" dxfId="235" priority="6" operator="equal">
      <formula>"SM"</formula>
    </cfRule>
    <cfRule type="cellIs" dxfId="234" priority="7" operator="equal">
      <formula>"SJ"</formula>
    </cfRule>
    <cfRule type="cellIs" dxfId="233" priority="8" operator="equal">
      <formula>"S"</formula>
    </cfRule>
    <cfRule type="cellIs" dxfId="232" priority="9" operator="equal">
      <formula>"C"</formula>
    </cfRule>
    <cfRule type="cellIs" dxfId="231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3"/>
  <sheetViews>
    <sheetView zoomScale="90" zoomScaleNormal="90" zoomScaleSheetLayoutView="70" workbookViewId="0">
      <selection activeCell="K1" sqref="K1:L1"/>
    </sheetView>
  </sheetViews>
  <sheetFormatPr baseColWidth="10" defaultColWidth="8.83203125" defaultRowHeight="15" x14ac:dyDescent="0.2"/>
  <cols>
    <col min="1" max="1" width="4.6640625" style="6" customWidth="1"/>
    <col min="2" max="2" width="19.5" bestFit="1" customWidth="1"/>
    <col min="3" max="3" width="45.6640625" customWidth="1"/>
    <col min="4" max="4" width="10.5" customWidth="1"/>
    <col min="5" max="5" width="6" customWidth="1"/>
    <col min="6" max="6" width="7.5" customWidth="1"/>
    <col min="7" max="9" width="5.5" customWidth="1"/>
    <col min="10" max="10" width="16" customWidth="1"/>
    <col min="12" max="13" width="4.6640625" style="6" customWidth="1"/>
    <col min="20" max="20" width="10.1640625" customWidth="1"/>
  </cols>
  <sheetData>
    <row r="1" spans="1:20" ht="57" customHeight="1" x14ac:dyDescent="0.25">
      <c r="B1" s="3"/>
      <c r="C1" s="4"/>
      <c r="D1" s="134" t="s">
        <v>0</v>
      </c>
      <c r="E1" s="134"/>
      <c r="F1" s="134"/>
      <c r="G1" s="134"/>
      <c r="H1" s="134"/>
      <c r="I1" s="2"/>
      <c r="J1" s="5"/>
      <c r="K1" s="132"/>
      <c r="L1" s="132"/>
      <c r="P1" s="113"/>
      <c r="Q1" s="113"/>
      <c r="R1" s="113"/>
      <c r="S1" s="113"/>
      <c r="T1" s="113"/>
    </row>
    <row r="2" spans="1:20" ht="15" customHeight="1" x14ac:dyDescent="0.2">
      <c r="B2" s="133"/>
      <c r="C2" s="133"/>
      <c r="D2" s="135" t="str">
        <f>Sem_I!D2</f>
        <v>2023 - 2026</v>
      </c>
      <c r="E2" s="135"/>
      <c r="F2" s="135"/>
      <c r="G2" s="135"/>
      <c r="H2" s="135"/>
      <c r="J2" s="8" t="str">
        <f>Sem_I!J2</f>
        <v>Anul universitar:</v>
      </c>
      <c r="K2" s="202" t="s">
        <v>48</v>
      </c>
      <c r="L2" s="202"/>
      <c r="P2" s="13"/>
      <c r="Q2" s="13"/>
      <c r="R2" s="13"/>
      <c r="S2" s="13"/>
      <c r="T2" s="13"/>
    </row>
    <row r="3" spans="1:20" ht="16" x14ac:dyDescent="0.2">
      <c r="B3" s="7" t="s">
        <v>3</v>
      </c>
      <c r="C3" s="133" t="str">
        <f>Sem_I!C3</f>
        <v>Ştiinţe ale comunicării</v>
      </c>
      <c r="D3" s="133"/>
      <c r="E3" s="133"/>
      <c r="F3" s="133"/>
      <c r="G3" s="133"/>
      <c r="J3" s="8" t="str">
        <f>Sem_I!J3</f>
        <v>Anul de studii:</v>
      </c>
      <c r="K3" s="133" t="s">
        <v>46</v>
      </c>
      <c r="L3" s="133"/>
      <c r="P3" s="13"/>
      <c r="Q3" s="13"/>
      <c r="R3" s="13"/>
      <c r="S3" s="13"/>
      <c r="T3" s="13"/>
    </row>
    <row r="4" spans="1:20" ht="16" x14ac:dyDescent="0.2">
      <c r="B4" s="7" t="s">
        <v>6</v>
      </c>
      <c r="C4" s="133" t="str">
        <f>Sem_I!C4</f>
        <v>Jurnalism</v>
      </c>
      <c r="D4" s="133"/>
      <c r="E4" s="133"/>
      <c r="F4" s="133"/>
      <c r="G4" s="133"/>
      <c r="J4" s="8" t="str">
        <f>Sem_I!J4</f>
        <v>Semestrul:</v>
      </c>
      <c r="K4" s="133" t="s">
        <v>5</v>
      </c>
      <c r="L4" s="133"/>
      <c r="P4" s="13"/>
      <c r="Q4" s="13"/>
      <c r="R4" s="13"/>
      <c r="S4" s="13"/>
      <c r="T4" s="13"/>
    </row>
    <row r="5" spans="1:20" s="33" customFormat="1" ht="12" customHeight="1" thickBot="1" x14ac:dyDescent="0.2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13"/>
      <c r="Q5" s="13"/>
      <c r="R5" s="13"/>
      <c r="S5" s="13"/>
      <c r="T5" s="13"/>
    </row>
    <row r="6" spans="1:20" s="1" customFormat="1" ht="20" customHeight="1" x14ac:dyDescent="0.2">
      <c r="A6" s="143" t="s">
        <v>8</v>
      </c>
      <c r="B6" s="139" t="s">
        <v>9</v>
      </c>
      <c r="C6" s="139" t="s">
        <v>10</v>
      </c>
      <c r="D6" s="139" t="s">
        <v>11</v>
      </c>
      <c r="E6" s="141" t="s">
        <v>12</v>
      </c>
      <c r="F6" s="139" t="s">
        <v>13</v>
      </c>
      <c r="G6" s="139"/>
      <c r="H6" s="139"/>
      <c r="I6" s="139"/>
      <c r="J6" s="139" t="s">
        <v>14</v>
      </c>
      <c r="K6" s="139"/>
      <c r="L6" s="139" t="s">
        <v>15</v>
      </c>
      <c r="M6" s="145"/>
      <c r="P6" s="13"/>
      <c r="Q6" s="13"/>
      <c r="R6" s="13"/>
      <c r="S6" s="13"/>
      <c r="T6" s="13"/>
    </row>
    <row r="7" spans="1:20" x14ac:dyDescent="0.2">
      <c r="A7" s="217"/>
      <c r="B7" s="211"/>
      <c r="C7" s="211"/>
      <c r="D7" s="211"/>
      <c r="E7" s="212"/>
      <c r="F7" s="40" t="s">
        <v>16</v>
      </c>
      <c r="G7" s="40" t="s">
        <v>17</v>
      </c>
      <c r="H7" s="40" t="s">
        <v>18</v>
      </c>
      <c r="I7" s="40" t="s">
        <v>19</v>
      </c>
      <c r="J7" s="40" t="s">
        <v>20</v>
      </c>
      <c r="K7" s="40" t="s">
        <v>21</v>
      </c>
      <c r="L7" s="211"/>
      <c r="M7" s="213"/>
      <c r="P7" s="13"/>
      <c r="Q7" s="13"/>
      <c r="R7" s="13"/>
      <c r="S7" s="13"/>
      <c r="T7" s="13"/>
    </row>
    <row r="8" spans="1:20" ht="16" thickBot="1" x14ac:dyDescent="0.25">
      <c r="A8" s="214" t="s">
        <v>22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6"/>
      <c r="P8" s="13"/>
      <c r="Q8" s="13"/>
      <c r="R8" s="13"/>
      <c r="S8" s="13"/>
      <c r="T8" s="13"/>
    </row>
    <row r="9" spans="1:20" ht="15" customHeight="1" thickBot="1" x14ac:dyDescent="0.25">
      <c r="A9" s="46">
        <v>1</v>
      </c>
      <c r="B9" s="19" t="s">
        <v>109</v>
      </c>
      <c r="C9" s="68" t="s">
        <v>108</v>
      </c>
      <c r="D9" s="25" t="s">
        <v>23</v>
      </c>
      <c r="E9" s="25">
        <v>5</v>
      </c>
      <c r="F9" s="26">
        <v>2</v>
      </c>
      <c r="G9" s="19">
        <v>2</v>
      </c>
      <c r="H9" s="19"/>
      <c r="I9" s="19"/>
      <c r="J9" s="19">
        <f>SUM(F9:I9)*14</f>
        <v>56</v>
      </c>
      <c r="K9" s="19">
        <f>E9*25-J9</f>
        <v>69</v>
      </c>
      <c r="L9" s="173" t="s">
        <v>24</v>
      </c>
      <c r="M9" s="209"/>
      <c r="P9" s="13"/>
      <c r="Q9" s="13"/>
      <c r="R9" s="13"/>
      <c r="S9" s="13"/>
      <c r="T9" s="13"/>
    </row>
    <row r="10" spans="1:20" ht="15" customHeight="1" thickBot="1" x14ac:dyDescent="0.25">
      <c r="A10" s="44">
        <v>2</v>
      </c>
      <c r="B10" s="20" t="s">
        <v>115</v>
      </c>
      <c r="C10" s="69" t="s">
        <v>110</v>
      </c>
      <c r="D10" s="21" t="s">
        <v>26</v>
      </c>
      <c r="E10" s="21">
        <v>5</v>
      </c>
      <c r="F10" s="23">
        <v>2</v>
      </c>
      <c r="G10" s="20">
        <v>1</v>
      </c>
      <c r="H10" s="20"/>
      <c r="I10" s="20"/>
      <c r="J10" s="19">
        <f t="shared" ref="J10:J18" si="0">SUM(F10:I10)*14</f>
        <v>42</v>
      </c>
      <c r="K10" s="19">
        <f t="shared" ref="K10:K18" si="1">E10*25-J10</f>
        <v>83</v>
      </c>
      <c r="L10" s="150" t="s">
        <v>24</v>
      </c>
      <c r="M10" s="151"/>
      <c r="P10" s="13"/>
      <c r="Q10" s="13"/>
      <c r="R10" s="13"/>
      <c r="S10" s="13"/>
      <c r="T10" s="13"/>
    </row>
    <row r="11" spans="1:20" ht="15" customHeight="1" thickBot="1" x14ac:dyDescent="0.25">
      <c r="A11" s="44">
        <v>3</v>
      </c>
      <c r="B11" s="20" t="s">
        <v>112</v>
      </c>
      <c r="C11" s="69" t="s">
        <v>111</v>
      </c>
      <c r="D11" s="114" t="s">
        <v>17</v>
      </c>
      <c r="E11" s="21">
        <v>5</v>
      </c>
      <c r="F11" s="23">
        <v>2</v>
      </c>
      <c r="G11" s="20"/>
      <c r="H11" s="20">
        <v>2</v>
      </c>
      <c r="I11" s="20"/>
      <c r="J11" s="19">
        <f t="shared" si="0"/>
        <v>56</v>
      </c>
      <c r="K11" s="19">
        <f t="shared" si="1"/>
        <v>69</v>
      </c>
      <c r="L11" s="150" t="s">
        <v>24</v>
      </c>
      <c r="M11" s="151"/>
      <c r="P11" s="13"/>
      <c r="Q11" s="13"/>
      <c r="R11" s="13"/>
      <c r="S11" s="13"/>
      <c r="T11" s="13"/>
    </row>
    <row r="12" spans="1:20" ht="17" thickBot="1" x14ac:dyDescent="0.25">
      <c r="A12" s="44">
        <v>4</v>
      </c>
      <c r="B12" s="20" t="s">
        <v>114</v>
      </c>
      <c r="C12" s="69" t="s">
        <v>113</v>
      </c>
      <c r="D12" s="114" t="s">
        <v>17</v>
      </c>
      <c r="E12" s="21">
        <v>5</v>
      </c>
      <c r="F12" s="23">
        <v>2</v>
      </c>
      <c r="G12" s="20"/>
      <c r="H12" s="20">
        <v>1</v>
      </c>
      <c r="I12" s="20"/>
      <c r="J12" s="19">
        <f t="shared" si="0"/>
        <v>42</v>
      </c>
      <c r="K12" s="19">
        <f t="shared" si="1"/>
        <v>83</v>
      </c>
      <c r="L12" s="150" t="s">
        <v>24</v>
      </c>
      <c r="M12" s="151"/>
      <c r="P12" s="13"/>
      <c r="Q12" s="13"/>
      <c r="R12" s="13"/>
      <c r="S12" s="13"/>
      <c r="T12" s="13"/>
    </row>
    <row r="13" spans="1:20" ht="17" thickBot="1" x14ac:dyDescent="0.25">
      <c r="A13" s="44">
        <v>5</v>
      </c>
      <c r="B13" s="20" t="s">
        <v>116</v>
      </c>
      <c r="C13" s="69" t="s">
        <v>117</v>
      </c>
      <c r="D13" s="114" t="s">
        <v>17</v>
      </c>
      <c r="E13" s="21">
        <v>5</v>
      </c>
      <c r="F13" s="23">
        <v>2</v>
      </c>
      <c r="G13" s="20"/>
      <c r="H13" s="20">
        <v>2</v>
      </c>
      <c r="I13" s="20"/>
      <c r="J13" s="19">
        <f t="shared" si="0"/>
        <v>56</v>
      </c>
      <c r="K13" s="19">
        <f t="shared" si="1"/>
        <v>69</v>
      </c>
      <c r="L13" s="150" t="s">
        <v>24</v>
      </c>
      <c r="M13" s="151"/>
      <c r="P13" s="13"/>
      <c r="Q13" s="13"/>
      <c r="R13" s="13"/>
      <c r="S13" s="13"/>
      <c r="T13" s="13"/>
    </row>
    <row r="14" spans="1:20" ht="14.5" customHeight="1" thickBot="1" x14ac:dyDescent="0.25">
      <c r="A14" s="218" t="s">
        <v>27</v>
      </c>
      <c r="B14" s="219"/>
      <c r="C14" s="219"/>
      <c r="D14" s="220"/>
      <c r="E14" s="219"/>
      <c r="F14" s="219"/>
      <c r="G14" s="219"/>
      <c r="H14" s="219"/>
      <c r="I14" s="219"/>
      <c r="J14" s="219"/>
      <c r="K14" s="219"/>
      <c r="L14" s="219"/>
      <c r="M14" s="221"/>
      <c r="P14" s="13"/>
      <c r="Q14" s="13"/>
      <c r="R14" s="13"/>
      <c r="S14" s="13"/>
      <c r="T14" s="13"/>
    </row>
    <row r="15" spans="1:20" ht="15" customHeight="1" x14ac:dyDescent="0.2">
      <c r="A15" s="46">
        <v>6</v>
      </c>
      <c r="B15" s="19" t="s">
        <v>120</v>
      </c>
      <c r="C15" s="120" t="s">
        <v>118</v>
      </c>
      <c r="D15" s="222" t="s">
        <v>17</v>
      </c>
      <c r="E15" s="203">
        <v>3</v>
      </c>
      <c r="F15" s="207"/>
      <c r="G15" s="173"/>
      <c r="H15" s="173"/>
      <c r="I15" s="173">
        <v>2</v>
      </c>
      <c r="J15" s="173">
        <f t="shared" si="0"/>
        <v>28</v>
      </c>
      <c r="K15" s="173">
        <f t="shared" si="1"/>
        <v>47</v>
      </c>
      <c r="L15" s="173" t="s">
        <v>16</v>
      </c>
      <c r="M15" s="209"/>
      <c r="P15" s="13"/>
      <c r="Q15" s="13"/>
      <c r="R15" s="13"/>
      <c r="S15" s="13"/>
      <c r="T15" s="13"/>
    </row>
    <row r="16" spans="1:20" ht="15" customHeight="1" thickBot="1" x14ac:dyDescent="0.25">
      <c r="A16" s="45">
        <v>7</v>
      </c>
      <c r="B16" s="17" t="s">
        <v>121</v>
      </c>
      <c r="C16" s="76" t="s">
        <v>119</v>
      </c>
      <c r="D16" s="223"/>
      <c r="E16" s="204"/>
      <c r="F16" s="208"/>
      <c r="G16" s="174"/>
      <c r="H16" s="174"/>
      <c r="I16" s="174"/>
      <c r="J16" s="174">
        <f t="shared" si="0"/>
        <v>0</v>
      </c>
      <c r="K16" s="174">
        <f t="shared" si="1"/>
        <v>0</v>
      </c>
      <c r="L16" s="174"/>
      <c r="M16" s="210"/>
      <c r="P16" s="13"/>
      <c r="Q16" s="13"/>
      <c r="R16" s="13"/>
      <c r="S16" s="13"/>
      <c r="T16" s="13"/>
    </row>
    <row r="17" spans="1:20" ht="15" customHeight="1" x14ac:dyDescent="0.2">
      <c r="A17" s="46">
        <v>8</v>
      </c>
      <c r="B17" s="19" t="s">
        <v>124</v>
      </c>
      <c r="C17" s="75" t="s">
        <v>122</v>
      </c>
      <c r="D17" s="205" t="s">
        <v>16</v>
      </c>
      <c r="E17" s="203">
        <v>2</v>
      </c>
      <c r="F17" s="207"/>
      <c r="G17" s="173">
        <v>2</v>
      </c>
      <c r="H17" s="173"/>
      <c r="I17" s="173"/>
      <c r="J17" s="173">
        <f t="shared" si="0"/>
        <v>28</v>
      </c>
      <c r="K17" s="173">
        <f t="shared" si="1"/>
        <v>22</v>
      </c>
      <c r="L17" s="173" t="s">
        <v>16</v>
      </c>
      <c r="M17" s="209"/>
      <c r="P17" s="13"/>
      <c r="Q17" s="13"/>
      <c r="R17" s="13"/>
      <c r="S17" s="13"/>
      <c r="T17" s="13"/>
    </row>
    <row r="18" spans="1:20" ht="15" customHeight="1" thickBot="1" x14ac:dyDescent="0.25">
      <c r="A18" s="45">
        <v>9</v>
      </c>
      <c r="B18" s="17" t="s">
        <v>125</v>
      </c>
      <c r="C18" s="76" t="s">
        <v>123</v>
      </c>
      <c r="D18" s="206"/>
      <c r="E18" s="204"/>
      <c r="F18" s="208"/>
      <c r="G18" s="174"/>
      <c r="H18" s="174"/>
      <c r="I18" s="174"/>
      <c r="J18" s="174">
        <f t="shared" si="0"/>
        <v>0</v>
      </c>
      <c r="K18" s="174">
        <f t="shared" si="1"/>
        <v>0</v>
      </c>
      <c r="L18" s="174"/>
      <c r="M18" s="210"/>
      <c r="P18" s="13"/>
      <c r="Q18" s="13"/>
      <c r="R18" s="13"/>
      <c r="S18" s="13"/>
      <c r="T18" s="13"/>
    </row>
    <row r="19" spans="1:20" ht="16" x14ac:dyDescent="0.2">
      <c r="A19" s="178" t="s">
        <v>28</v>
      </c>
      <c r="B19" s="135"/>
      <c r="C19" s="135"/>
      <c r="D19" s="14" t="s">
        <v>29</v>
      </c>
      <c r="E19" s="196">
        <f t="shared" ref="E19:K19" si="2">SUM(E9:E18)</f>
        <v>30</v>
      </c>
      <c r="F19" s="60">
        <f t="shared" si="2"/>
        <v>10</v>
      </c>
      <c r="G19" s="60">
        <f t="shared" si="2"/>
        <v>5</v>
      </c>
      <c r="H19" s="60">
        <f t="shared" si="2"/>
        <v>5</v>
      </c>
      <c r="I19" s="60">
        <f t="shared" si="2"/>
        <v>2</v>
      </c>
      <c r="J19" s="199">
        <f t="shared" si="2"/>
        <v>308</v>
      </c>
      <c r="K19" s="199">
        <f t="shared" si="2"/>
        <v>442</v>
      </c>
      <c r="L19" s="60" t="s">
        <v>30</v>
      </c>
      <c r="M19" s="61" t="s">
        <v>185</v>
      </c>
      <c r="P19" s="13"/>
      <c r="Q19" s="13"/>
      <c r="R19" s="13"/>
      <c r="S19" s="13"/>
      <c r="T19" s="13"/>
    </row>
    <row r="20" spans="1:20" ht="17" thickBot="1" x14ac:dyDescent="0.25">
      <c r="A20" s="179"/>
      <c r="B20" s="180"/>
      <c r="C20" s="180"/>
      <c r="D20" s="15" t="s">
        <v>32</v>
      </c>
      <c r="E20" s="190"/>
      <c r="F20" s="16">
        <f>COUNT(F9:F18)</f>
        <v>5</v>
      </c>
      <c r="G20" s="16">
        <f>COUNT(G9:G18)</f>
        <v>3</v>
      </c>
      <c r="H20" s="16">
        <f>COUNT(H9:H18)</f>
        <v>3</v>
      </c>
      <c r="I20" s="16">
        <f>COUNT(I9:I18)</f>
        <v>1</v>
      </c>
      <c r="J20" s="191"/>
      <c r="K20" s="191"/>
      <c r="L20" s="17">
        <f>COUNTIF(L1:L19,"=E")</f>
        <v>5</v>
      </c>
      <c r="M20" s="18">
        <f>COUNTIF(L1:L19,"=C")</f>
        <v>2</v>
      </c>
      <c r="P20" s="13"/>
      <c r="Q20" s="13"/>
      <c r="R20" s="13"/>
      <c r="S20" s="13"/>
      <c r="T20" s="13"/>
    </row>
    <row r="21" spans="1:20" ht="15" customHeight="1" thickBot="1" x14ac:dyDescent="0.25">
      <c r="A21" s="193" t="s">
        <v>33</v>
      </c>
      <c r="B21" s="194"/>
      <c r="C21" s="194"/>
      <c r="D21" s="194"/>
      <c r="E21" s="200"/>
      <c r="F21" s="200"/>
      <c r="G21" s="200"/>
      <c r="H21" s="200"/>
      <c r="I21" s="200"/>
      <c r="J21" s="200"/>
      <c r="K21" s="200"/>
      <c r="L21" s="200"/>
      <c r="M21" s="201"/>
      <c r="P21" s="13"/>
      <c r="Q21" s="12"/>
      <c r="R21" s="13"/>
      <c r="S21" s="13"/>
      <c r="T21" s="13"/>
    </row>
    <row r="22" spans="1:20" ht="15" customHeight="1" x14ac:dyDescent="0.2">
      <c r="A22" s="46">
        <v>10</v>
      </c>
      <c r="B22" s="121" t="s">
        <v>127</v>
      </c>
      <c r="C22" s="68" t="s">
        <v>126</v>
      </c>
      <c r="D22" s="83" t="s">
        <v>16</v>
      </c>
      <c r="E22" s="25">
        <v>1</v>
      </c>
      <c r="F22" s="26"/>
      <c r="G22" s="19">
        <v>1</v>
      </c>
      <c r="H22" s="19"/>
      <c r="I22" s="19"/>
      <c r="J22" s="19">
        <f t="shared" ref="J22:J23" si="3">SUM(F22:I22)*14</f>
        <v>14</v>
      </c>
      <c r="K22" s="19">
        <f t="shared" ref="K22:K23" si="4">E22*25-J22</f>
        <v>11</v>
      </c>
      <c r="L22" s="173" t="s">
        <v>25</v>
      </c>
      <c r="M22" s="209"/>
      <c r="P22" s="13"/>
      <c r="Q22" s="12"/>
      <c r="R22" s="13"/>
      <c r="S22" s="13"/>
      <c r="T22" s="13"/>
    </row>
    <row r="23" spans="1:20" ht="48" x14ac:dyDescent="0.2">
      <c r="A23" s="51">
        <v>11</v>
      </c>
      <c r="B23" s="20" t="s">
        <v>190</v>
      </c>
      <c r="C23" s="69" t="s">
        <v>49</v>
      </c>
      <c r="D23" s="77" t="s">
        <v>16</v>
      </c>
      <c r="E23" s="21">
        <v>5</v>
      </c>
      <c r="F23" s="23">
        <v>2</v>
      </c>
      <c r="G23" s="20">
        <v>2</v>
      </c>
      <c r="H23" s="20"/>
      <c r="I23" s="20"/>
      <c r="J23" s="20">
        <f t="shared" si="3"/>
        <v>56</v>
      </c>
      <c r="K23" s="20">
        <f t="shared" si="4"/>
        <v>69</v>
      </c>
      <c r="L23" s="150" t="s">
        <v>24</v>
      </c>
      <c r="M23" s="151"/>
      <c r="P23" s="13"/>
      <c r="Q23" s="12"/>
      <c r="R23" s="13"/>
      <c r="S23" s="13"/>
      <c r="T23" s="13"/>
    </row>
    <row r="24" spans="1:20" ht="15.75" customHeight="1" thickBo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29"/>
      <c r="Q24" s="12"/>
      <c r="R24" s="28"/>
      <c r="S24" s="28"/>
      <c r="T24" s="28"/>
    </row>
    <row r="25" spans="1:20" ht="15.75" customHeight="1" x14ac:dyDescent="0.2">
      <c r="B25" s="181" t="s">
        <v>34</v>
      </c>
      <c r="C25" s="41" t="str">
        <f>Sem_I!C25</f>
        <v>Discipline Obligatorii:</v>
      </c>
      <c r="D25" s="184">
        <f>SUM(F9:I13)</f>
        <v>18</v>
      </c>
      <c r="E25" s="185"/>
      <c r="F25" s="185"/>
      <c r="G25" s="185"/>
      <c r="H25" s="185"/>
      <c r="I25" s="185"/>
      <c r="J25" s="185"/>
      <c r="K25" s="185"/>
      <c r="L25" s="185"/>
      <c r="M25" s="186"/>
      <c r="P25" s="29"/>
      <c r="Q25" s="12"/>
      <c r="R25" s="28"/>
      <c r="S25" s="28"/>
      <c r="T25" s="28"/>
    </row>
    <row r="26" spans="1:20" ht="15.75" customHeight="1" x14ac:dyDescent="0.2">
      <c r="B26" s="182"/>
      <c r="C26" s="42" t="str">
        <f>Sem_I!C26</f>
        <v>Discipline Opționale:</v>
      </c>
      <c r="D26" s="187">
        <f>SUM(F15:I18)</f>
        <v>4</v>
      </c>
      <c r="E26" s="188"/>
      <c r="F26" s="188"/>
      <c r="G26" s="188"/>
      <c r="H26" s="188"/>
      <c r="I26" s="188"/>
      <c r="J26" s="188"/>
      <c r="K26" s="188"/>
      <c r="L26" s="188"/>
      <c r="M26" s="189"/>
      <c r="P26" s="29"/>
      <c r="Q26" s="12"/>
      <c r="R26" s="28"/>
      <c r="S26" s="28"/>
      <c r="T26" s="28"/>
    </row>
    <row r="27" spans="1:20" ht="15.75" customHeight="1" thickBot="1" x14ac:dyDescent="0.25">
      <c r="B27" s="183"/>
      <c r="C27" s="43" t="str">
        <f>Sem_I!C27</f>
        <v>Discipline Facultative:</v>
      </c>
      <c r="D27" s="190">
        <f>SUM(F22:I23)</f>
        <v>5</v>
      </c>
      <c r="E27" s="191"/>
      <c r="F27" s="191"/>
      <c r="G27" s="191"/>
      <c r="H27" s="191"/>
      <c r="I27" s="191"/>
      <c r="J27" s="191"/>
      <c r="K27" s="191"/>
      <c r="L27" s="191"/>
      <c r="M27" s="192"/>
      <c r="P27" s="29"/>
      <c r="Q27" s="12"/>
      <c r="R27" s="28"/>
      <c r="S27" s="28"/>
      <c r="T27" s="28"/>
    </row>
    <row r="28" spans="1:20" s="33" customFormat="1" ht="15.75" customHeight="1" x14ac:dyDescent="0.15">
      <c r="A28" s="30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P28" s="37"/>
      <c r="Q28" s="38"/>
      <c r="R28" s="39"/>
      <c r="S28" s="39"/>
      <c r="T28" s="39"/>
    </row>
    <row r="29" spans="1:20" ht="18" customHeight="1" x14ac:dyDescent="0.2">
      <c r="B29" s="4" t="s">
        <v>38</v>
      </c>
      <c r="C29" s="9"/>
      <c r="D29" s="1"/>
      <c r="E29" s="135" t="s">
        <v>39</v>
      </c>
      <c r="F29" s="135"/>
      <c r="G29" s="4"/>
      <c r="H29" s="1"/>
      <c r="I29" s="1"/>
      <c r="J29" s="164" t="s">
        <v>40</v>
      </c>
      <c r="K29" s="164"/>
      <c r="L29" s="164"/>
      <c r="M29" s="164"/>
      <c r="P29" s="13"/>
      <c r="Q29" s="12"/>
      <c r="R29" s="149"/>
      <c r="S29" s="149"/>
      <c r="T29" s="149"/>
    </row>
    <row r="30" spans="1:20" ht="15" customHeight="1" x14ac:dyDescent="0.2">
      <c r="B30" s="133" t="str">
        <f>Sem_I!B30</f>
        <v>Mihnea-Cosmin COSTOIU</v>
      </c>
      <c r="C30" s="133"/>
      <c r="D30" s="165" t="str">
        <f>Sem_I!D30</f>
        <v>Marius Claudiu LANGA</v>
      </c>
      <c r="E30" s="165"/>
      <c r="F30" s="165"/>
      <c r="G30" s="165"/>
      <c r="H30" s="165"/>
      <c r="I30" s="165"/>
      <c r="J30" s="166" t="str">
        <f>Sem_I!J30</f>
        <v>Manuela Mihaela CIUCUREL</v>
      </c>
      <c r="K30" s="166"/>
      <c r="L30" s="166"/>
      <c r="M30" s="166"/>
      <c r="P30" s="13"/>
      <c r="Q30" s="12"/>
      <c r="R30" s="13"/>
      <c r="S30" s="13"/>
      <c r="T30" s="13"/>
    </row>
    <row r="31" spans="1:20" ht="1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12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" customHeight="1" x14ac:dyDescent="0.2">
      <c r="B38" s="1"/>
      <c r="C38" s="1"/>
      <c r="H38" s="4"/>
      <c r="I38" s="4"/>
      <c r="J38" s="1"/>
      <c r="K38" s="1"/>
      <c r="L38" s="1"/>
    </row>
    <row r="39" spans="2:12" ht="15" customHeight="1" x14ac:dyDescent="0.2">
      <c r="B39" s="1"/>
      <c r="C39" s="1"/>
      <c r="H39" s="4"/>
      <c r="I39" s="4"/>
      <c r="J39" s="1"/>
      <c r="K39" s="1"/>
      <c r="L39" s="1"/>
    </row>
    <row r="40" spans="2:1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t="15" customHeight="1" x14ac:dyDescent="0.2">
      <c r="B49" s="175" t="s">
        <v>43</v>
      </c>
      <c r="C49" s="175"/>
      <c r="D49" s="112"/>
      <c r="E49" s="112"/>
      <c r="F49" s="112"/>
      <c r="G49" s="170" t="s">
        <v>44</v>
      </c>
      <c r="H49" s="170"/>
      <c r="I49" s="170"/>
      <c r="J49" s="170"/>
      <c r="K49" s="170"/>
      <c r="L49" s="170"/>
    </row>
    <row r="50" spans="2:12" ht="15" customHeight="1" x14ac:dyDescent="0.2">
      <c r="B50" s="202" t="str">
        <f>Sem_I!B50</f>
        <v>Prenume NUME</v>
      </c>
      <c r="C50" s="202"/>
      <c r="D50" s="135"/>
      <c r="E50" s="135"/>
      <c r="F50" s="135"/>
      <c r="G50" s="135"/>
      <c r="H50" s="1"/>
      <c r="I50" s="1"/>
      <c r="J50" s="166" t="str">
        <f>Sem_I!J50</f>
        <v>Petrișor - Laurențiu ȚUCĂ</v>
      </c>
      <c r="K50" s="166"/>
      <c r="L50" s="166"/>
    </row>
    <row r="51" spans="2:12" x14ac:dyDescent="0.2">
      <c r="B51" s="1"/>
      <c r="C51" s="1"/>
      <c r="D51" s="135"/>
      <c r="E51" s="135"/>
      <c r="F51" s="135"/>
      <c r="G51" s="135"/>
      <c r="H51" s="1"/>
      <c r="I51" s="1"/>
      <c r="J51" s="1"/>
      <c r="K51" s="1"/>
      <c r="L51" s="1"/>
    </row>
    <row r="52" spans="2:12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2:12" x14ac:dyDescent="0.2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2:12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2">
      <c r="B59" s="1"/>
      <c r="C59" s="1"/>
      <c r="D59" s="1"/>
      <c r="E59" s="135"/>
      <c r="F59" s="135"/>
      <c r="G59" s="135"/>
      <c r="H59" s="1"/>
      <c r="I59" s="1"/>
      <c r="J59" s="1"/>
      <c r="K59" s="1"/>
      <c r="L59" s="1"/>
    </row>
    <row r="60" spans="2:12" x14ac:dyDescent="0.2">
      <c r="B60" s="1"/>
      <c r="C60" s="1"/>
      <c r="D60" s="1"/>
      <c r="E60" s="135"/>
      <c r="F60" s="135"/>
      <c r="G60" s="135"/>
      <c r="H60" s="1"/>
      <c r="I60" s="1"/>
      <c r="J60" s="1"/>
      <c r="K60" s="1"/>
      <c r="L60" s="1"/>
    </row>
    <row r="61" spans="2:12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protectedRanges>
    <protectedRange sqref="K1:L2 A9:XFD13 A15:XFD18 A22:XFD22 A23:B23" name="Editabil"/>
  </protectedRanges>
  <mergeCells count="67">
    <mergeCell ref="A8:M8"/>
    <mergeCell ref="A6:A7"/>
    <mergeCell ref="B6:B7"/>
    <mergeCell ref="C6:C7"/>
    <mergeCell ref="D15:D16"/>
    <mergeCell ref="E15:E16"/>
    <mergeCell ref="F15:F16"/>
    <mergeCell ref="G15:G16"/>
    <mergeCell ref="H15:H16"/>
    <mergeCell ref="I15:I16"/>
    <mergeCell ref="L9:M9"/>
    <mergeCell ref="L10:M10"/>
    <mergeCell ref="L11:M11"/>
    <mergeCell ref="L12:M12"/>
    <mergeCell ref="L13:M13"/>
    <mergeCell ref="B2:C2"/>
    <mergeCell ref="K2:L2"/>
    <mergeCell ref="C3:G3"/>
    <mergeCell ref="K3:L3"/>
    <mergeCell ref="C4:G4"/>
    <mergeCell ref="K4:L4"/>
    <mergeCell ref="K1:L1"/>
    <mergeCell ref="D6:D7"/>
    <mergeCell ref="E6:E7"/>
    <mergeCell ref="D1:H1"/>
    <mergeCell ref="D2:H2"/>
    <mergeCell ref="F6:I6"/>
    <mergeCell ref="J6:K6"/>
    <mergeCell ref="L6:M7"/>
    <mergeCell ref="H17:H18"/>
    <mergeCell ref="I17:I18"/>
    <mergeCell ref="G17:G18"/>
    <mergeCell ref="A14:M14"/>
    <mergeCell ref="J15:J16"/>
    <mergeCell ref="J17:J18"/>
    <mergeCell ref="K15:K16"/>
    <mergeCell ref="K17:K18"/>
    <mergeCell ref="L15:M16"/>
    <mergeCell ref="L17:M18"/>
    <mergeCell ref="D17:D18"/>
    <mergeCell ref="E17:E18"/>
    <mergeCell ref="F17:F18"/>
    <mergeCell ref="R29:T29"/>
    <mergeCell ref="B30:C30"/>
    <mergeCell ref="D30:I30"/>
    <mergeCell ref="J30:M30"/>
    <mergeCell ref="G49:L49"/>
    <mergeCell ref="E29:F29"/>
    <mergeCell ref="J29:M29"/>
    <mergeCell ref="A19:C20"/>
    <mergeCell ref="E19:E20"/>
    <mergeCell ref="J19:J20"/>
    <mergeCell ref="K19:K20"/>
    <mergeCell ref="E59:G59"/>
    <mergeCell ref="E60:G60"/>
    <mergeCell ref="D50:G50"/>
    <mergeCell ref="D51:G51"/>
    <mergeCell ref="A21:M21"/>
    <mergeCell ref="B49:C49"/>
    <mergeCell ref="B50:C50"/>
    <mergeCell ref="J50:L50"/>
    <mergeCell ref="B25:B27"/>
    <mergeCell ref="D25:M25"/>
    <mergeCell ref="D26:M26"/>
    <mergeCell ref="D27:M27"/>
    <mergeCell ref="L22:M22"/>
    <mergeCell ref="L23:M23"/>
  </mergeCells>
  <conditionalFormatting sqref="D1:D10 D14 D19:D46">
    <cfRule type="cellIs" dxfId="230" priority="61" operator="equal">
      <formula>"DI"</formula>
    </cfRule>
    <cfRule type="cellIs" dxfId="229" priority="62" operator="equal">
      <formula>"DM"</formula>
    </cfRule>
    <cfRule type="cellIs" dxfId="228" priority="63" operator="equal">
      <formula>"DJ"</formula>
    </cfRule>
    <cfRule type="cellIs" dxfId="227" priority="64" operator="equal">
      <formula>"D"</formula>
    </cfRule>
    <cfRule type="cellIs" dxfId="226" priority="65" operator="equal">
      <formula>"SI"</formula>
    </cfRule>
    <cfRule type="cellIs" dxfId="225" priority="66" operator="equal">
      <formula>"SM"</formula>
    </cfRule>
    <cfRule type="cellIs" dxfId="224" priority="67" operator="equal">
      <formula>"SJ"</formula>
    </cfRule>
    <cfRule type="cellIs" dxfId="223" priority="68" operator="equal">
      <formula>"S"</formula>
    </cfRule>
    <cfRule type="cellIs" dxfId="222" priority="70" operator="equal">
      <formula>"C"</formula>
    </cfRule>
    <cfRule type="cellIs" dxfId="221" priority="71" operator="equal">
      <formula>"F"</formula>
    </cfRule>
  </conditionalFormatting>
  <conditionalFormatting sqref="D11">
    <cfRule type="cellIs" dxfId="220" priority="51" stopIfTrue="1" operator="equal">
      <formula>"DI"</formula>
    </cfRule>
    <cfRule type="cellIs" dxfId="219" priority="52" stopIfTrue="1" operator="equal">
      <formula>"DJ"</formula>
    </cfRule>
    <cfRule type="cellIs" dxfId="218" priority="53" stopIfTrue="1" operator="equal">
      <formula>"DM"</formula>
    </cfRule>
    <cfRule type="cellIs" dxfId="217" priority="54" stopIfTrue="1" operator="equal">
      <formula>"D"</formula>
    </cfRule>
    <cfRule type="cellIs" dxfId="216" priority="55" operator="equal">
      <formula>"SI"</formula>
    </cfRule>
    <cfRule type="cellIs" dxfId="215" priority="56" operator="equal">
      <formula>"SJ"</formula>
    </cfRule>
    <cfRule type="cellIs" dxfId="214" priority="57" operator="equal">
      <formula>"SM"</formula>
    </cfRule>
    <cfRule type="cellIs" dxfId="213" priority="58" operator="equal">
      <formula>"S"</formula>
    </cfRule>
    <cfRule type="cellIs" dxfId="212" priority="59" operator="equal">
      <formula>"C"</formula>
    </cfRule>
    <cfRule type="cellIs" dxfId="211" priority="60" operator="equal">
      <formula>"F"</formula>
    </cfRule>
  </conditionalFormatting>
  <conditionalFormatting sqref="D12">
    <cfRule type="cellIs" dxfId="210" priority="41" stopIfTrue="1" operator="equal">
      <formula>"DI"</formula>
    </cfRule>
    <cfRule type="cellIs" dxfId="209" priority="42" stopIfTrue="1" operator="equal">
      <formula>"DJ"</formula>
    </cfRule>
    <cfRule type="cellIs" dxfId="208" priority="43" stopIfTrue="1" operator="equal">
      <formula>"DM"</formula>
    </cfRule>
    <cfRule type="cellIs" dxfId="207" priority="44" stopIfTrue="1" operator="equal">
      <formula>"D"</formula>
    </cfRule>
    <cfRule type="cellIs" dxfId="206" priority="45" operator="equal">
      <formula>"SI"</formula>
    </cfRule>
    <cfRule type="cellIs" dxfId="205" priority="46" operator="equal">
      <formula>"SJ"</formula>
    </cfRule>
    <cfRule type="cellIs" dxfId="204" priority="47" operator="equal">
      <formula>"SM"</formula>
    </cfRule>
    <cfRule type="cellIs" dxfId="203" priority="48" operator="equal">
      <formula>"S"</formula>
    </cfRule>
    <cfRule type="cellIs" dxfId="202" priority="49" operator="equal">
      <formula>"C"</formula>
    </cfRule>
    <cfRule type="cellIs" dxfId="201" priority="50" operator="equal">
      <formula>"F"</formula>
    </cfRule>
  </conditionalFormatting>
  <conditionalFormatting sqref="D13">
    <cfRule type="cellIs" dxfId="200" priority="31" stopIfTrue="1" operator="equal">
      <formula>"DI"</formula>
    </cfRule>
    <cfRule type="cellIs" dxfId="199" priority="32" stopIfTrue="1" operator="equal">
      <formula>"DJ"</formula>
    </cfRule>
    <cfRule type="cellIs" dxfId="198" priority="33" stopIfTrue="1" operator="equal">
      <formula>"DM"</formula>
    </cfRule>
    <cfRule type="cellIs" dxfId="197" priority="34" stopIfTrue="1" operator="equal">
      <formula>"D"</formula>
    </cfRule>
    <cfRule type="cellIs" dxfId="196" priority="35" operator="equal">
      <formula>"SI"</formula>
    </cfRule>
    <cfRule type="cellIs" dxfId="195" priority="36" operator="equal">
      <formula>"SJ"</formula>
    </cfRule>
    <cfRule type="cellIs" dxfId="194" priority="37" operator="equal">
      <formula>"SM"</formula>
    </cfRule>
    <cfRule type="cellIs" dxfId="193" priority="38" operator="equal">
      <formula>"S"</formula>
    </cfRule>
    <cfRule type="cellIs" dxfId="192" priority="39" operator="equal">
      <formula>"C"</formula>
    </cfRule>
    <cfRule type="cellIs" dxfId="191" priority="40" operator="equal">
      <formula>"F"</formula>
    </cfRule>
  </conditionalFormatting>
  <conditionalFormatting sqref="D15:D16">
    <cfRule type="cellIs" dxfId="190" priority="21" operator="equal">
      <formula>"DI"</formula>
    </cfRule>
    <cfRule type="cellIs" dxfId="189" priority="22" operator="equal">
      <formula>"DM"</formula>
    </cfRule>
    <cfRule type="cellIs" dxfId="188" priority="23" operator="equal">
      <formula>"DJ"</formula>
    </cfRule>
    <cfRule type="cellIs" dxfId="187" priority="24" operator="equal">
      <formula>"D"</formula>
    </cfRule>
    <cfRule type="cellIs" dxfId="186" priority="25" operator="equal">
      <formula>"SI"</formula>
    </cfRule>
    <cfRule type="cellIs" dxfId="185" priority="26" operator="equal">
      <formula>"SM"</formula>
    </cfRule>
    <cfRule type="cellIs" dxfId="184" priority="27" operator="equal">
      <formula>"SJ"</formula>
    </cfRule>
    <cfRule type="cellIs" dxfId="183" priority="28" operator="equal">
      <formula>"S"</formula>
    </cfRule>
    <cfRule type="cellIs" dxfId="182" priority="29" operator="equal">
      <formula>"C"</formula>
    </cfRule>
    <cfRule type="cellIs" dxfId="181" priority="30" operator="equal">
      <formula>"F"</formula>
    </cfRule>
  </conditionalFormatting>
  <conditionalFormatting sqref="D17">
    <cfRule type="cellIs" dxfId="180" priority="1" operator="equal">
      <formula>"DI"</formula>
    </cfRule>
    <cfRule type="cellIs" dxfId="179" priority="2" operator="equal">
      <formula>"DM"</formula>
    </cfRule>
    <cfRule type="cellIs" dxfId="178" priority="3" operator="equal">
      <formula>"DJ"</formula>
    </cfRule>
    <cfRule type="cellIs" dxfId="177" priority="4" operator="equal">
      <formula>"D"</formula>
    </cfRule>
    <cfRule type="cellIs" dxfId="176" priority="5" operator="equal">
      <formula>"SI"</formula>
    </cfRule>
    <cfRule type="cellIs" dxfId="175" priority="6" operator="equal">
      <formula>"SM"</formula>
    </cfRule>
    <cfRule type="cellIs" dxfId="174" priority="7" operator="equal">
      <formula>"SJ"</formula>
    </cfRule>
    <cfRule type="cellIs" dxfId="173" priority="8" operator="equal">
      <formula>"S"</formula>
    </cfRule>
    <cfRule type="cellIs" dxfId="172" priority="9" operator="equal">
      <formula>"C"</formula>
    </cfRule>
    <cfRule type="cellIs" dxfId="171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1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4"/>
  <sheetViews>
    <sheetView zoomScale="90" zoomScaleNormal="90" zoomScaleSheetLayoutView="70" workbookViewId="0">
      <selection activeCell="K1" sqref="K1:L1"/>
    </sheetView>
  </sheetViews>
  <sheetFormatPr baseColWidth="10" defaultColWidth="8.83203125" defaultRowHeight="15" x14ac:dyDescent="0.2"/>
  <cols>
    <col min="1" max="1" width="4.6640625" style="6" customWidth="1"/>
    <col min="2" max="2" width="19.5" bestFit="1" customWidth="1"/>
    <col min="3" max="3" width="45.6640625" customWidth="1"/>
    <col min="4" max="4" width="10.5" customWidth="1"/>
    <col min="5" max="5" width="6" customWidth="1"/>
    <col min="6" max="6" width="7.5" customWidth="1"/>
    <col min="7" max="9" width="5.5" customWidth="1"/>
    <col min="10" max="10" width="16" customWidth="1"/>
    <col min="12" max="13" width="4.6640625" style="6" customWidth="1"/>
    <col min="20" max="20" width="10.1640625" customWidth="1"/>
  </cols>
  <sheetData>
    <row r="1" spans="1:20" ht="57" customHeight="1" x14ac:dyDescent="0.25">
      <c r="B1" s="3"/>
      <c r="C1" s="4"/>
      <c r="D1" s="134" t="s">
        <v>0</v>
      </c>
      <c r="E1" s="134"/>
      <c r="F1" s="134"/>
      <c r="G1" s="134"/>
      <c r="H1" s="134"/>
      <c r="I1" s="2"/>
      <c r="J1" s="5"/>
      <c r="K1" s="132"/>
      <c r="L1" s="132"/>
      <c r="P1" s="103"/>
      <c r="Q1" s="103"/>
      <c r="R1" s="103"/>
      <c r="S1" s="103"/>
      <c r="T1" s="103"/>
    </row>
    <row r="2" spans="1:20" ht="15" customHeight="1" x14ac:dyDescent="0.2">
      <c r="B2" s="133"/>
      <c r="C2" s="133"/>
      <c r="D2" s="135" t="str">
        <f>Sem_I!D2</f>
        <v>2023 - 2026</v>
      </c>
      <c r="E2" s="135"/>
      <c r="F2" s="135"/>
      <c r="G2" s="135"/>
      <c r="H2" s="135"/>
      <c r="J2" s="8" t="str">
        <f>Sem_I!J2</f>
        <v>Anul universitar:</v>
      </c>
      <c r="K2" s="202" t="str">
        <f>Sem_III!K2</f>
        <v>2024 - 2025</v>
      </c>
      <c r="L2" s="202"/>
      <c r="P2" s="104"/>
      <c r="Q2" s="104"/>
      <c r="R2" s="104"/>
      <c r="S2" s="104"/>
      <c r="T2" s="104"/>
    </row>
    <row r="3" spans="1:20" ht="16" x14ac:dyDescent="0.2">
      <c r="B3" s="7" t="s">
        <v>3</v>
      </c>
      <c r="C3" s="133" t="str">
        <f>Sem_I!C3</f>
        <v>Ştiinţe ale comunicării</v>
      </c>
      <c r="D3" s="133"/>
      <c r="E3" s="133"/>
      <c r="F3" s="133"/>
      <c r="G3" s="133"/>
      <c r="J3" s="8" t="str">
        <f>Sem_I!J3</f>
        <v>Anul de studii:</v>
      </c>
      <c r="K3" s="133" t="str">
        <f>Sem_III!K3</f>
        <v>II</v>
      </c>
      <c r="L3" s="133"/>
      <c r="P3" s="104"/>
      <c r="Q3" s="104"/>
      <c r="R3" s="104"/>
      <c r="S3" s="104"/>
      <c r="T3" s="104"/>
    </row>
    <row r="4" spans="1:20" ht="16" x14ac:dyDescent="0.2">
      <c r="B4" s="7" t="s">
        <v>6</v>
      </c>
      <c r="C4" s="133" t="str">
        <f>Sem_I!C4</f>
        <v>Jurnalism</v>
      </c>
      <c r="D4" s="133"/>
      <c r="E4" s="133"/>
      <c r="F4" s="133"/>
      <c r="G4" s="133"/>
      <c r="J4" s="8" t="str">
        <f>Sem_I!J4</f>
        <v>Semestrul:</v>
      </c>
      <c r="K4" s="133" t="s">
        <v>46</v>
      </c>
      <c r="L4" s="133"/>
      <c r="P4" s="104"/>
      <c r="Q4" s="104"/>
      <c r="R4" s="104"/>
      <c r="S4" s="104"/>
      <c r="T4" s="104"/>
    </row>
    <row r="5" spans="1:20" s="33" customFormat="1" ht="12" customHeight="1" thickBot="1" x14ac:dyDescent="0.2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104"/>
      <c r="Q5" s="104"/>
      <c r="R5" s="104"/>
      <c r="S5" s="104"/>
      <c r="T5" s="104"/>
    </row>
    <row r="6" spans="1:20" s="1" customFormat="1" ht="20" customHeight="1" x14ac:dyDescent="0.2">
      <c r="A6" s="143" t="s">
        <v>8</v>
      </c>
      <c r="B6" s="139" t="s">
        <v>9</v>
      </c>
      <c r="C6" s="139" t="s">
        <v>10</v>
      </c>
      <c r="D6" s="139" t="s">
        <v>11</v>
      </c>
      <c r="E6" s="141" t="s">
        <v>12</v>
      </c>
      <c r="F6" s="139" t="s">
        <v>13</v>
      </c>
      <c r="G6" s="139"/>
      <c r="H6" s="139"/>
      <c r="I6" s="139"/>
      <c r="J6" s="139" t="s">
        <v>14</v>
      </c>
      <c r="K6" s="139"/>
      <c r="L6" s="139" t="s">
        <v>15</v>
      </c>
      <c r="M6" s="145"/>
      <c r="P6" s="104"/>
      <c r="Q6" s="104"/>
      <c r="R6" s="104"/>
      <c r="S6" s="104"/>
      <c r="T6" s="104"/>
    </row>
    <row r="7" spans="1:20" x14ac:dyDescent="0.2">
      <c r="A7" s="217"/>
      <c r="B7" s="211"/>
      <c r="C7" s="211"/>
      <c r="D7" s="211"/>
      <c r="E7" s="212"/>
      <c r="F7" s="40" t="s">
        <v>16</v>
      </c>
      <c r="G7" s="40" t="s">
        <v>17</v>
      </c>
      <c r="H7" s="40" t="s">
        <v>18</v>
      </c>
      <c r="I7" s="40" t="s">
        <v>19</v>
      </c>
      <c r="J7" s="40" t="s">
        <v>20</v>
      </c>
      <c r="K7" s="40" t="s">
        <v>21</v>
      </c>
      <c r="L7" s="211"/>
      <c r="M7" s="213"/>
      <c r="P7" s="104"/>
      <c r="Q7" s="104"/>
      <c r="R7" s="104"/>
      <c r="S7" s="104"/>
      <c r="T7" s="104"/>
    </row>
    <row r="8" spans="1:20" ht="16" thickBot="1" x14ac:dyDescent="0.25">
      <c r="A8" s="214" t="s">
        <v>22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6"/>
      <c r="P8" s="104"/>
      <c r="Q8" s="104"/>
      <c r="R8" s="104"/>
      <c r="S8" s="104"/>
      <c r="T8" s="104"/>
    </row>
    <row r="9" spans="1:20" ht="15" customHeight="1" thickBot="1" x14ac:dyDescent="0.25">
      <c r="A9" s="46">
        <v>1</v>
      </c>
      <c r="B9" s="19" t="s">
        <v>129</v>
      </c>
      <c r="C9" s="68" t="s">
        <v>128</v>
      </c>
      <c r="D9" s="114" t="s">
        <v>17</v>
      </c>
      <c r="E9" s="25">
        <v>6</v>
      </c>
      <c r="F9" s="26">
        <v>2</v>
      </c>
      <c r="G9" s="19"/>
      <c r="H9" s="19">
        <v>2</v>
      </c>
      <c r="I9" s="19"/>
      <c r="J9" s="19">
        <f>SUM(F9:I9)*14</f>
        <v>56</v>
      </c>
      <c r="K9" s="19">
        <f>E9*25-J9</f>
        <v>94</v>
      </c>
      <c r="L9" s="173" t="s">
        <v>24</v>
      </c>
      <c r="M9" s="209"/>
      <c r="P9" s="104"/>
      <c r="Q9" s="104"/>
      <c r="R9" s="104"/>
      <c r="S9" s="104"/>
      <c r="T9" s="104"/>
    </row>
    <row r="10" spans="1:20" ht="15" customHeight="1" thickBot="1" x14ac:dyDescent="0.25">
      <c r="A10" s="44">
        <v>2</v>
      </c>
      <c r="B10" s="20" t="s">
        <v>133</v>
      </c>
      <c r="C10" s="69" t="s">
        <v>130</v>
      </c>
      <c r="D10" s="114" t="s">
        <v>17</v>
      </c>
      <c r="E10" s="21">
        <v>5</v>
      </c>
      <c r="F10" s="23">
        <v>2</v>
      </c>
      <c r="G10" s="20"/>
      <c r="H10" s="20">
        <v>2</v>
      </c>
      <c r="I10" s="20"/>
      <c r="J10" s="19">
        <f t="shared" ref="J10:J19" si="0">SUM(F10:I10)*14</f>
        <v>56</v>
      </c>
      <c r="K10" s="19">
        <f t="shared" ref="K10:K19" si="1">E10*25-J10</f>
        <v>69</v>
      </c>
      <c r="L10" s="173" t="s">
        <v>24</v>
      </c>
      <c r="M10" s="209"/>
      <c r="P10" s="104"/>
      <c r="Q10" s="104"/>
      <c r="R10" s="104"/>
      <c r="S10" s="104"/>
      <c r="T10" s="104"/>
    </row>
    <row r="11" spans="1:20" ht="15" customHeight="1" thickBot="1" x14ac:dyDescent="0.25">
      <c r="A11" s="44">
        <v>3</v>
      </c>
      <c r="B11" s="20" t="s">
        <v>134</v>
      </c>
      <c r="C11" s="69" t="s">
        <v>131</v>
      </c>
      <c r="D11" s="114" t="s">
        <v>17</v>
      </c>
      <c r="E11" s="21">
        <v>5</v>
      </c>
      <c r="F11" s="23">
        <v>2</v>
      </c>
      <c r="G11" s="20"/>
      <c r="H11" s="20">
        <v>2</v>
      </c>
      <c r="I11" s="20"/>
      <c r="J11" s="19">
        <f t="shared" si="0"/>
        <v>56</v>
      </c>
      <c r="K11" s="19">
        <f t="shared" si="1"/>
        <v>69</v>
      </c>
      <c r="L11" s="150" t="s">
        <v>24</v>
      </c>
      <c r="M11" s="151"/>
      <c r="P11" s="104"/>
      <c r="Q11" s="104"/>
      <c r="R11" s="104"/>
      <c r="S11" s="104"/>
      <c r="T11" s="104"/>
    </row>
    <row r="12" spans="1:20" ht="17" thickBot="1" x14ac:dyDescent="0.25">
      <c r="A12" s="44">
        <v>4</v>
      </c>
      <c r="B12" s="20" t="s">
        <v>135</v>
      </c>
      <c r="C12" s="69" t="s">
        <v>132</v>
      </c>
      <c r="D12" s="114" t="s">
        <v>17</v>
      </c>
      <c r="E12" s="21">
        <v>5</v>
      </c>
      <c r="F12" s="23">
        <v>2</v>
      </c>
      <c r="G12" s="20"/>
      <c r="H12" s="20">
        <v>1</v>
      </c>
      <c r="I12" s="20"/>
      <c r="J12" s="19">
        <f t="shared" si="0"/>
        <v>42</v>
      </c>
      <c r="K12" s="19">
        <f t="shared" si="1"/>
        <v>83</v>
      </c>
      <c r="L12" s="173" t="s">
        <v>24</v>
      </c>
      <c r="M12" s="209"/>
      <c r="P12" s="104"/>
      <c r="Q12" s="104"/>
      <c r="R12" s="104"/>
      <c r="S12" s="104"/>
      <c r="T12" s="104"/>
    </row>
    <row r="13" spans="1:20" ht="14.5" customHeight="1" thickBot="1" x14ac:dyDescent="0.25">
      <c r="A13" s="224" t="s">
        <v>27</v>
      </c>
      <c r="B13" s="220"/>
      <c r="C13" s="220"/>
      <c r="D13" s="220"/>
      <c r="E13" s="219"/>
      <c r="F13" s="219"/>
      <c r="G13" s="219"/>
      <c r="H13" s="219"/>
      <c r="I13" s="219"/>
      <c r="J13" s="219"/>
      <c r="K13" s="219"/>
      <c r="L13" s="219"/>
      <c r="M13" s="221"/>
      <c r="P13" s="104"/>
      <c r="Q13" s="104"/>
      <c r="R13" s="104"/>
      <c r="S13" s="104"/>
      <c r="T13" s="104"/>
    </row>
    <row r="14" spans="1:20" ht="15" customHeight="1" x14ac:dyDescent="0.2">
      <c r="A14" s="46">
        <v>5</v>
      </c>
      <c r="B14" s="19" t="s">
        <v>138</v>
      </c>
      <c r="C14" s="68" t="s">
        <v>136</v>
      </c>
      <c r="D14" s="225" t="s">
        <v>17</v>
      </c>
      <c r="E14" s="226">
        <v>4</v>
      </c>
      <c r="F14" s="228">
        <v>2</v>
      </c>
      <c r="G14" s="173">
        <v>1</v>
      </c>
      <c r="H14" s="173"/>
      <c r="I14" s="173"/>
      <c r="J14" s="173">
        <f t="shared" si="0"/>
        <v>42</v>
      </c>
      <c r="K14" s="173">
        <f t="shared" si="1"/>
        <v>58</v>
      </c>
      <c r="L14" s="173" t="s">
        <v>16</v>
      </c>
      <c r="M14" s="209"/>
      <c r="P14" s="104"/>
      <c r="Q14" s="104"/>
      <c r="R14" s="104"/>
      <c r="S14" s="104"/>
      <c r="T14" s="104"/>
    </row>
    <row r="15" spans="1:20" ht="15" customHeight="1" thickBot="1" x14ac:dyDescent="0.25">
      <c r="A15" s="72">
        <v>6</v>
      </c>
      <c r="B15" s="59" t="s">
        <v>139</v>
      </c>
      <c r="C15" s="74" t="s">
        <v>137</v>
      </c>
      <c r="D15" s="204"/>
      <c r="E15" s="227"/>
      <c r="F15" s="229"/>
      <c r="G15" s="150"/>
      <c r="H15" s="150"/>
      <c r="I15" s="150"/>
      <c r="J15" s="150">
        <f t="shared" si="0"/>
        <v>0</v>
      </c>
      <c r="K15" s="150">
        <f t="shared" si="1"/>
        <v>0</v>
      </c>
      <c r="L15" s="150"/>
      <c r="M15" s="151"/>
      <c r="P15" s="104"/>
      <c r="Q15" s="104"/>
      <c r="R15" s="104"/>
      <c r="S15" s="104"/>
      <c r="T15" s="104"/>
    </row>
    <row r="16" spans="1:20" ht="16" x14ac:dyDescent="0.2">
      <c r="A16" s="44">
        <v>7</v>
      </c>
      <c r="B16" s="20" t="s">
        <v>141</v>
      </c>
      <c r="C16" s="69" t="s">
        <v>140</v>
      </c>
      <c r="D16" s="225" t="s">
        <v>17</v>
      </c>
      <c r="E16" s="227">
        <v>3</v>
      </c>
      <c r="F16" s="229"/>
      <c r="G16" s="150"/>
      <c r="H16" s="150"/>
      <c r="I16" s="150">
        <v>2</v>
      </c>
      <c r="J16" s="150">
        <f t="shared" si="0"/>
        <v>28</v>
      </c>
      <c r="K16" s="150">
        <f t="shared" si="1"/>
        <v>47</v>
      </c>
      <c r="L16" s="150" t="s">
        <v>16</v>
      </c>
      <c r="M16" s="151"/>
      <c r="P16" s="104"/>
      <c r="Q16" s="104"/>
      <c r="R16" s="104"/>
      <c r="S16" s="104"/>
      <c r="T16" s="104"/>
    </row>
    <row r="17" spans="1:20" ht="17" thickBot="1" x14ac:dyDescent="0.25">
      <c r="A17" s="72">
        <v>8</v>
      </c>
      <c r="B17" s="20" t="s">
        <v>143</v>
      </c>
      <c r="C17" s="69" t="s">
        <v>142</v>
      </c>
      <c r="D17" s="204"/>
      <c r="E17" s="227"/>
      <c r="F17" s="229"/>
      <c r="G17" s="150"/>
      <c r="H17" s="150"/>
      <c r="I17" s="150"/>
      <c r="J17" s="150">
        <f t="shared" si="0"/>
        <v>0</v>
      </c>
      <c r="K17" s="150">
        <f t="shared" si="1"/>
        <v>0</v>
      </c>
      <c r="L17" s="150"/>
      <c r="M17" s="151"/>
      <c r="P17" s="104"/>
      <c r="Q17" s="104"/>
      <c r="R17" s="104"/>
      <c r="S17" s="104"/>
      <c r="T17" s="104"/>
    </row>
    <row r="18" spans="1:20" ht="16" x14ac:dyDescent="0.2">
      <c r="A18" s="44">
        <v>9</v>
      </c>
      <c r="B18" s="20" t="s">
        <v>146</v>
      </c>
      <c r="C18" s="69" t="s">
        <v>144</v>
      </c>
      <c r="D18" s="205" t="s">
        <v>16</v>
      </c>
      <c r="E18" s="227">
        <v>2</v>
      </c>
      <c r="F18" s="229"/>
      <c r="G18" s="150">
        <v>2</v>
      </c>
      <c r="H18" s="150"/>
      <c r="I18" s="150"/>
      <c r="J18" s="150">
        <f t="shared" si="0"/>
        <v>28</v>
      </c>
      <c r="K18" s="150">
        <f t="shared" si="1"/>
        <v>22</v>
      </c>
      <c r="L18" s="150" t="s">
        <v>16</v>
      </c>
      <c r="M18" s="151"/>
      <c r="P18" s="104"/>
      <c r="Q18" s="104"/>
      <c r="R18" s="104"/>
      <c r="S18" s="104"/>
      <c r="T18" s="104"/>
    </row>
    <row r="19" spans="1:20" ht="17" thickBot="1" x14ac:dyDescent="0.25">
      <c r="A19" s="72">
        <v>10</v>
      </c>
      <c r="B19" s="20" t="s">
        <v>147</v>
      </c>
      <c r="C19" s="69" t="s">
        <v>145</v>
      </c>
      <c r="D19" s="206"/>
      <c r="E19" s="227"/>
      <c r="F19" s="229"/>
      <c r="G19" s="150"/>
      <c r="H19" s="150"/>
      <c r="I19" s="150"/>
      <c r="J19" s="150">
        <f t="shared" si="0"/>
        <v>0</v>
      </c>
      <c r="K19" s="150">
        <f t="shared" si="1"/>
        <v>0</v>
      </c>
      <c r="L19" s="150"/>
      <c r="M19" s="151"/>
      <c r="P19" s="104"/>
      <c r="Q19" s="104"/>
      <c r="R19" s="104"/>
      <c r="S19" s="104"/>
      <c r="T19" s="104"/>
    </row>
    <row r="20" spans="1:20" ht="16" x14ac:dyDescent="0.2">
      <c r="A20" s="230" t="s">
        <v>28</v>
      </c>
      <c r="B20" s="231"/>
      <c r="C20" s="231"/>
      <c r="D20" s="14" t="s">
        <v>29</v>
      </c>
      <c r="E20" s="196">
        <f t="shared" ref="E20:K20" si="2">SUM(E9:E19)</f>
        <v>30</v>
      </c>
      <c r="F20" s="60">
        <f t="shared" si="2"/>
        <v>10</v>
      </c>
      <c r="G20" s="60">
        <f t="shared" si="2"/>
        <v>3</v>
      </c>
      <c r="H20" s="60">
        <f t="shared" si="2"/>
        <v>7</v>
      </c>
      <c r="I20" s="60">
        <f t="shared" si="2"/>
        <v>2</v>
      </c>
      <c r="J20" s="199">
        <f t="shared" si="2"/>
        <v>308</v>
      </c>
      <c r="K20" s="199">
        <f t="shared" si="2"/>
        <v>442</v>
      </c>
      <c r="L20" s="60" t="s">
        <v>30</v>
      </c>
      <c r="M20" s="61" t="s">
        <v>185</v>
      </c>
      <c r="P20" s="104"/>
      <c r="Q20" s="104"/>
      <c r="R20" s="104"/>
      <c r="S20" s="104"/>
      <c r="T20" s="104"/>
    </row>
    <row r="21" spans="1:20" ht="17" thickBot="1" x14ac:dyDescent="0.25">
      <c r="A21" s="179"/>
      <c r="B21" s="180"/>
      <c r="C21" s="180"/>
      <c r="D21" s="15" t="s">
        <v>32</v>
      </c>
      <c r="E21" s="190"/>
      <c r="F21" s="16">
        <f>COUNT(F9:F19)</f>
        <v>5</v>
      </c>
      <c r="G21" s="16">
        <f>COUNT(G9:G19)</f>
        <v>2</v>
      </c>
      <c r="H21" s="16">
        <f>COUNT(H9:H19)</f>
        <v>4</v>
      </c>
      <c r="I21" s="16">
        <f>COUNT(I9:I19)</f>
        <v>1</v>
      </c>
      <c r="J21" s="191"/>
      <c r="K21" s="191"/>
      <c r="L21" s="17">
        <f>COUNTIF(L1:L20,"=E")</f>
        <v>4</v>
      </c>
      <c r="M21" s="18">
        <f>COUNTIF(L1:L20,"=C")</f>
        <v>3</v>
      </c>
      <c r="P21" s="104"/>
      <c r="Q21" s="104"/>
      <c r="R21" s="104"/>
      <c r="S21" s="104"/>
      <c r="T21" s="104"/>
    </row>
    <row r="22" spans="1:20" ht="15" customHeight="1" thickBot="1" x14ac:dyDescent="0.25">
      <c r="A22" s="193" t="s">
        <v>33</v>
      </c>
      <c r="B22" s="194"/>
      <c r="C22" s="194"/>
      <c r="D22" s="194"/>
      <c r="E22" s="200"/>
      <c r="F22" s="200"/>
      <c r="G22" s="200"/>
      <c r="H22" s="200"/>
      <c r="I22" s="200"/>
      <c r="J22" s="200"/>
      <c r="K22" s="200"/>
      <c r="L22" s="200"/>
      <c r="M22" s="201"/>
      <c r="P22" s="104"/>
      <c r="Q22" s="12"/>
      <c r="R22" s="104"/>
      <c r="S22" s="104"/>
      <c r="T22" s="104"/>
    </row>
    <row r="23" spans="1:20" ht="15" customHeight="1" thickBot="1" x14ac:dyDescent="0.25">
      <c r="A23" s="72">
        <v>11</v>
      </c>
      <c r="B23" s="119" t="s">
        <v>148</v>
      </c>
      <c r="C23" s="74" t="s">
        <v>126</v>
      </c>
      <c r="D23" s="78" t="s">
        <v>16</v>
      </c>
      <c r="E23" s="21">
        <v>1</v>
      </c>
      <c r="F23" s="23"/>
      <c r="G23" s="20">
        <v>1</v>
      </c>
      <c r="H23" s="20"/>
      <c r="I23" s="20"/>
      <c r="J23" s="20">
        <f t="shared" ref="J23:J24" si="3">SUM(F23:I23)*14</f>
        <v>14</v>
      </c>
      <c r="K23" s="20">
        <f t="shared" ref="K23:K24" si="4">E23*25-J23</f>
        <v>11</v>
      </c>
      <c r="L23" s="173" t="s">
        <v>25</v>
      </c>
      <c r="M23" s="209"/>
      <c r="P23" s="104"/>
      <c r="Q23" s="12"/>
      <c r="R23" s="105"/>
      <c r="S23" s="105"/>
      <c r="T23" s="105"/>
    </row>
    <row r="24" spans="1:20" ht="15" customHeight="1" x14ac:dyDescent="0.2">
      <c r="A24" s="44">
        <v>12</v>
      </c>
      <c r="B24" s="20" t="s">
        <v>191</v>
      </c>
      <c r="C24" s="69" t="s">
        <v>50</v>
      </c>
      <c r="D24" s="77" t="s">
        <v>16</v>
      </c>
      <c r="E24" s="21">
        <v>5</v>
      </c>
      <c r="F24" s="23">
        <v>2</v>
      </c>
      <c r="G24" s="20">
        <v>2</v>
      </c>
      <c r="H24" s="20"/>
      <c r="I24" s="20"/>
      <c r="J24" s="20">
        <f t="shared" si="3"/>
        <v>56</v>
      </c>
      <c r="K24" s="20">
        <f t="shared" si="4"/>
        <v>69</v>
      </c>
      <c r="L24" s="150" t="s">
        <v>24</v>
      </c>
      <c r="M24" s="151"/>
      <c r="P24" s="104"/>
      <c r="Q24" s="12"/>
      <c r="R24" s="104"/>
      <c r="S24" s="104"/>
      <c r="T24" s="104"/>
    </row>
    <row r="25" spans="1:20" ht="15.75" customHeight="1" thickBo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9"/>
      <c r="Q25" s="12"/>
      <c r="R25" s="28"/>
      <c r="S25" s="28"/>
      <c r="T25" s="28"/>
    </row>
    <row r="26" spans="1:20" ht="15.75" customHeight="1" x14ac:dyDescent="0.2">
      <c r="B26" s="181" t="s">
        <v>34</v>
      </c>
      <c r="C26" s="41" t="str">
        <f>Sem_I!C25</f>
        <v>Discipline Obligatorii:</v>
      </c>
      <c r="D26" s="184">
        <f>SUM(F9:I12)</f>
        <v>15</v>
      </c>
      <c r="E26" s="185"/>
      <c r="F26" s="185"/>
      <c r="G26" s="185"/>
      <c r="H26" s="185"/>
      <c r="I26" s="185"/>
      <c r="J26" s="185"/>
      <c r="K26" s="185"/>
      <c r="L26" s="185"/>
      <c r="M26" s="186"/>
      <c r="P26" s="29"/>
      <c r="Q26" s="12"/>
      <c r="R26" s="28"/>
      <c r="S26" s="28"/>
      <c r="T26" s="28"/>
    </row>
    <row r="27" spans="1:20" ht="15.75" customHeight="1" x14ac:dyDescent="0.2">
      <c r="B27" s="182"/>
      <c r="C27" s="42" t="str">
        <f>Sem_I!C26</f>
        <v>Discipline Opționale:</v>
      </c>
      <c r="D27" s="187">
        <f>SUM(F14:I19)</f>
        <v>7</v>
      </c>
      <c r="E27" s="188"/>
      <c r="F27" s="188"/>
      <c r="G27" s="188"/>
      <c r="H27" s="188"/>
      <c r="I27" s="188"/>
      <c r="J27" s="188"/>
      <c r="K27" s="188"/>
      <c r="L27" s="188"/>
      <c r="M27" s="189"/>
      <c r="P27" s="29"/>
      <c r="Q27" s="12"/>
      <c r="R27" s="28"/>
      <c r="S27" s="28"/>
      <c r="T27" s="28"/>
    </row>
    <row r="28" spans="1:20" ht="15.75" customHeight="1" thickBot="1" x14ac:dyDescent="0.25">
      <c r="B28" s="183"/>
      <c r="C28" s="43" t="str">
        <f>Sem_I!C27</f>
        <v>Discipline Facultative:</v>
      </c>
      <c r="D28" s="190">
        <f>SUM(F23:I24)</f>
        <v>5</v>
      </c>
      <c r="E28" s="191"/>
      <c r="F28" s="191"/>
      <c r="G28" s="191"/>
      <c r="H28" s="191"/>
      <c r="I28" s="191"/>
      <c r="J28" s="191"/>
      <c r="K28" s="191"/>
      <c r="L28" s="191"/>
      <c r="M28" s="192"/>
      <c r="P28" s="29"/>
      <c r="Q28" s="12"/>
      <c r="R28" s="28"/>
      <c r="S28" s="28"/>
      <c r="T28" s="28"/>
    </row>
    <row r="29" spans="1:20" s="33" customFormat="1" ht="15.75" customHeight="1" x14ac:dyDescent="0.15">
      <c r="A29" s="30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P29" s="37"/>
      <c r="Q29" s="38"/>
      <c r="R29" s="39"/>
      <c r="S29" s="39"/>
      <c r="T29" s="39"/>
    </row>
    <row r="30" spans="1:20" ht="18" customHeight="1" x14ac:dyDescent="0.2">
      <c r="B30" s="4" t="s">
        <v>38</v>
      </c>
      <c r="C30" s="9"/>
      <c r="D30" s="1"/>
      <c r="E30" s="135" t="s">
        <v>39</v>
      </c>
      <c r="F30" s="135"/>
      <c r="G30" s="4"/>
      <c r="H30" s="1"/>
      <c r="I30" s="1"/>
      <c r="J30" s="164" t="s">
        <v>40</v>
      </c>
      <c r="K30" s="164"/>
      <c r="L30" s="164"/>
      <c r="M30" s="164"/>
      <c r="P30" s="13"/>
      <c r="Q30" s="12"/>
      <c r="R30" s="149"/>
      <c r="S30" s="149"/>
      <c r="T30" s="149"/>
    </row>
    <row r="31" spans="1:20" ht="15" customHeight="1" x14ac:dyDescent="0.2">
      <c r="B31" s="133" t="str">
        <f>Sem_I!B30</f>
        <v>Mihnea-Cosmin COSTOIU</v>
      </c>
      <c r="C31" s="133"/>
      <c r="D31" s="165" t="str">
        <f>Sem_I!D30</f>
        <v>Marius Claudiu LANGA</v>
      </c>
      <c r="E31" s="165"/>
      <c r="F31" s="165"/>
      <c r="G31" s="165"/>
      <c r="H31" s="165"/>
      <c r="I31" s="165"/>
      <c r="J31" s="166" t="str">
        <f>Sem_I!J30</f>
        <v>Manuela Mihaela CIUCUREL</v>
      </c>
      <c r="K31" s="166"/>
      <c r="L31" s="166"/>
      <c r="M31" s="166"/>
      <c r="P31" s="13"/>
      <c r="Q31" s="12"/>
      <c r="R31" s="13"/>
      <c r="S31" s="13"/>
      <c r="T31" s="13"/>
    </row>
    <row r="32" spans="1:20" ht="1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20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0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ht="15" customHeight="1" x14ac:dyDescent="0.2">
      <c r="B39" s="1"/>
      <c r="C39" s="1"/>
      <c r="H39" s="4"/>
      <c r="I39" s="4"/>
      <c r="J39" s="1"/>
      <c r="K39" s="1"/>
      <c r="L39" s="1"/>
    </row>
    <row r="40" spans="2:20" ht="15" customHeight="1" x14ac:dyDescent="0.2">
      <c r="B40" s="1"/>
      <c r="C40" s="1"/>
      <c r="H40" s="4"/>
      <c r="I40" s="4"/>
      <c r="J40" s="1"/>
      <c r="K40" s="1"/>
      <c r="L40" s="1"/>
    </row>
    <row r="41" spans="2:20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ht="15" customHeight="1" x14ac:dyDescent="0.2">
      <c r="B50" s="175" t="s">
        <v>43</v>
      </c>
      <c r="C50" s="175"/>
      <c r="D50" s="112"/>
      <c r="E50" s="112"/>
      <c r="F50" s="112"/>
      <c r="G50" s="170" t="s">
        <v>44</v>
      </c>
      <c r="H50" s="170"/>
      <c r="I50" s="170"/>
      <c r="J50" s="170"/>
      <c r="K50" s="170"/>
      <c r="L50" s="170"/>
    </row>
    <row r="51" spans="2:12" ht="15" customHeight="1" x14ac:dyDescent="0.2">
      <c r="B51" s="202" t="str">
        <f>Sem_I!B50</f>
        <v>Prenume NUME</v>
      </c>
      <c r="C51" s="202"/>
      <c r="D51" s="135"/>
      <c r="E51" s="135"/>
      <c r="F51" s="135"/>
      <c r="G51" s="135"/>
      <c r="H51" s="1"/>
      <c r="I51" s="1"/>
      <c r="J51" s="166" t="str">
        <f>Sem_I!J50</f>
        <v>Petrișor - Laurențiu ȚUCĂ</v>
      </c>
      <c r="K51" s="166"/>
      <c r="L51" s="166"/>
    </row>
    <row r="52" spans="2:12" x14ac:dyDescent="0.2">
      <c r="B52" s="1"/>
      <c r="C52" s="1"/>
      <c r="D52" s="135"/>
      <c r="E52" s="135"/>
      <c r="F52" s="135"/>
      <c r="G52" s="135"/>
      <c r="H52" s="1"/>
      <c r="I52" s="1"/>
      <c r="J52" s="1"/>
      <c r="K52" s="1"/>
      <c r="L52" s="1"/>
    </row>
    <row r="53" spans="2:12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x14ac:dyDescent="0.2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2:12" x14ac:dyDescent="0.2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2:12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2">
      <c r="B60" s="1"/>
      <c r="C60" s="1"/>
      <c r="D60" s="1"/>
      <c r="E60" s="135"/>
      <c r="F60" s="135"/>
      <c r="G60" s="135"/>
      <c r="H60" s="1"/>
      <c r="I60" s="1"/>
      <c r="J60" s="1"/>
      <c r="K60" s="1"/>
      <c r="L60" s="1"/>
    </row>
    <row r="61" spans="2:12" x14ac:dyDescent="0.2">
      <c r="B61" s="1"/>
      <c r="C61" s="1"/>
      <c r="D61" s="1"/>
      <c r="E61" s="135"/>
      <c r="F61" s="135"/>
      <c r="G61" s="135"/>
      <c r="H61" s="1"/>
      <c r="I61" s="1"/>
      <c r="J61" s="1"/>
      <c r="K61" s="1"/>
      <c r="L61" s="1"/>
    </row>
    <row r="62" spans="2:12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</sheetData>
  <protectedRanges>
    <protectedRange sqref="P25 K1:L1 A14:XFD19 A9:XFD12 A23:XFD23 A24:B24" name="Editabil"/>
  </protectedRanges>
  <mergeCells count="75">
    <mergeCell ref="J16:J17"/>
    <mergeCell ref="K16:K17"/>
    <mergeCell ref="L16:M17"/>
    <mergeCell ref="J18:J19"/>
    <mergeCell ref="K18:K19"/>
    <mergeCell ref="L18:M19"/>
    <mergeCell ref="A8:M8"/>
    <mergeCell ref="A6:A7"/>
    <mergeCell ref="B6:B7"/>
    <mergeCell ref="C6:C7"/>
    <mergeCell ref="B2:C2"/>
    <mergeCell ref="K2:L2"/>
    <mergeCell ref="C3:G3"/>
    <mergeCell ref="K3:L3"/>
    <mergeCell ref="C4:G4"/>
    <mergeCell ref="K4:L4"/>
    <mergeCell ref="K1:L1"/>
    <mergeCell ref="D6:D7"/>
    <mergeCell ref="E6:E7"/>
    <mergeCell ref="D1:H1"/>
    <mergeCell ref="D2:H2"/>
    <mergeCell ref="F6:I6"/>
    <mergeCell ref="J6:K6"/>
    <mergeCell ref="L6:M7"/>
    <mergeCell ref="L9:M9"/>
    <mergeCell ref="L10:M10"/>
    <mergeCell ref="L11:M11"/>
    <mergeCell ref="L12:M12"/>
    <mergeCell ref="L14:M15"/>
    <mergeCell ref="G16:G17"/>
    <mergeCell ref="H16:H17"/>
    <mergeCell ref="I16:I17"/>
    <mergeCell ref="A20:C21"/>
    <mergeCell ref="E20:E21"/>
    <mergeCell ref="H18:H19"/>
    <mergeCell ref="I18:I19"/>
    <mergeCell ref="D16:D17"/>
    <mergeCell ref="D18:D19"/>
    <mergeCell ref="E18:E19"/>
    <mergeCell ref="F18:F19"/>
    <mergeCell ref="G18:G19"/>
    <mergeCell ref="E16:E17"/>
    <mergeCell ref="F16:F17"/>
    <mergeCell ref="A13:M13"/>
    <mergeCell ref="D14:D15"/>
    <mergeCell ref="E14:E15"/>
    <mergeCell ref="F14:F15"/>
    <mergeCell ref="G14:G15"/>
    <mergeCell ref="H14:H15"/>
    <mergeCell ref="I14:I15"/>
    <mergeCell ref="J14:J15"/>
    <mergeCell ref="K14:K15"/>
    <mergeCell ref="R30:T30"/>
    <mergeCell ref="B31:C31"/>
    <mergeCell ref="D31:I31"/>
    <mergeCell ref="J31:M31"/>
    <mergeCell ref="G50:L50"/>
    <mergeCell ref="E30:F30"/>
    <mergeCell ref="J30:M30"/>
    <mergeCell ref="E60:G60"/>
    <mergeCell ref="E61:G61"/>
    <mergeCell ref="D51:G51"/>
    <mergeCell ref="D52:G52"/>
    <mergeCell ref="A22:M22"/>
    <mergeCell ref="B26:B28"/>
    <mergeCell ref="D26:M26"/>
    <mergeCell ref="D27:M27"/>
    <mergeCell ref="D28:M28"/>
    <mergeCell ref="L24:M24"/>
    <mergeCell ref="L23:M23"/>
    <mergeCell ref="J20:J21"/>
    <mergeCell ref="K20:K21"/>
    <mergeCell ref="B50:C50"/>
    <mergeCell ref="B51:C51"/>
    <mergeCell ref="J51:L51"/>
  </mergeCells>
  <conditionalFormatting sqref="D1:D8 D13 D20:D47">
    <cfRule type="cellIs" dxfId="170" priority="71" operator="equal">
      <formula>"DI"</formula>
    </cfRule>
    <cfRule type="cellIs" dxfId="169" priority="72" operator="equal">
      <formula>"DM"</formula>
    </cfRule>
    <cfRule type="cellIs" dxfId="168" priority="73" operator="equal">
      <formula>"DJ"</formula>
    </cfRule>
    <cfRule type="cellIs" dxfId="167" priority="74" operator="equal">
      <formula>"D"</formula>
    </cfRule>
    <cfRule type="cellIs" dxfId="166" priority="75" operator="equal">
      <formula>"SI"</formula>
    </cfRule>
    <cfRule type="cellIs" dxfId="165" priority="76" operator="equal">
      <formula>"SM"</formula>
    </cfRule>
    <cfRule type="cellIs" dxfId="164" priority="77" operator="equal">
      <formula>"SJ"</formula>
    </cfRule>
    <cfRule type="cellIs" dxfId="163" priority="78" operator="equal">
      <formula>"S"</formula>
    </cfRule>
    <cfRule type="cellIs" dxfId="162" priority="80" operator="equal">
      <formula>"C"</formula>
    </cfRule>
    <cfRule type="cellIs" dxfId="161" priority="81" operator="equal">
      <formula>"F"</formula>
    </cfRule>
  </conditionalFormatting>
  <conditionalFormatting sqref="D9">
    <cfRule type="cellIs" dxfId="160" priority="61" stopIfTrue="1" operator="equal">
      <formula>"DI"</formula>
    </cfRule>
    <cfRule type="cellIs" dxfId="159" priority="62" stopIfTrue="1" operator="equal">
      <formula>"DJ"</formula>
    </cfRule>
    <cfRule type="cellIs" dxfId="158" priority="63" stopIfTrue="1" operator="equal">
      <formula>"DM"</formula>
    </cfRule>
    <cfRule type="cellIs" dxfId="157" priority="64" stopIfTrue="1" operator="equal">
      <formula>"D"</formula>
    </cfRule>
    <cfRule type="cellIs" dxfId="156" priority="65" operator="equal">
      <formula>"SI"</formula>
    </cfRule>
    <cfRule type="cellIs" dxfId="155" priority="66" operator="equal">
      <formula>"SJ"</formula>
    </cfRule>
    <cfRule type="cellIs" dxfId="154" priority="67" operator="equal">
      <formula>"SM"</formula>
    </cfRule>
    <cfRule type="cellIs" dxfId="153" priority="68" operator="equal">
      <formula>"S"</formula>
    </cfRule>
    <cfRule type="cellIs" dxfId="152" priority="69" operator="equal">
      <formula>"C"</formula>
    </cfRule>
    <cfRule type="cellIs" dxfId="151" priority="70" operator="equal">
      <formula>"F"</formula>
    </cfRule>
  </conditionalFormatting>
  <conditionalFormatting sqref="D10">
    <cfRule type="cellIs" dxfId="150" priority="51" stopIfTrue="1" operator="equal">
      <formula>"DI"</formula>
    </cfRule>
    <cfRule type="cellIs" dxfId="149" priority="52" stopIfTrue="1" operator="equal">
      <formula>"DJ"</formula>
    </cfRule>
    <cfRule type="cellIs" dxfId="148" priority="53" stopIfTrue="1" operator="equal">
      <formula>"DM"</formula>
    </cfRule>
    <cfRule type="cellIs" dxfId="147" priority="54" stopIfTrue="1" operator="equal">
      <formula>"D"</formula>
    </cfRule>
    <cfRule type="cellIs" dxfId="146" priority="55" operator="equal">
      <formula>"SI"</formula>
    </cfRule>
    <cfRule type="cellIs" dxfId="145" priority="56" operator="equal">
      <formula>"SJ"</formula>
    </cfRule>
    <cfRule type="cellIs" dxfId="144" priority="57" operator="equal">
      <formula>"SM"</formula>
    </cfRule>
    <cfRule type="cellIs" dxfId="143" priority="58" operator="equal">
      <formula>"S"</formula>
    </cfRule>
    <cfRule type="cellIs" dxfId="142" priority="59" operator="equal">
      <formula>"C"</formula>
    </cfRule>
    <cfRule type="cellIs" dxfId="141" priority="60" operator="equal">
      <formula>"F"</formula>
    </cfRule>
  </conditionalFormatting>
  <conditionalFormatting sqref="D11">
    <cfRule type="cellIs" dxfId="140" priority="41" stopIfTrue="1" operator="equal">
      <formula>"DI"</formula>
    </cfRule>
    <cfRule type="cellIs" dxfId="139" priority="42" stopIfTrue="1" operator="equal">
      <formula>"DJ"</formula>
    </cfRule>
    <cfRule type="cellIs" dxfId="138" priority="43" stopIfTrue="1" operator="equal">
      <formula>"DM"</formula>
    </cfRule>
    <cfRule type="cellIs" dxfId="137" priority="44" stopIfTrue="1" operator="equal">
      <formula>"D"</formula>
    </cfRule>
    <cfRule type="cellIs" dxfId="136" priority="45" operator="equal">
      <formula>"SI"</formula>
    </cfRule>
    <cfRule type="cellIs" dxfId="135" priority="46" operator="equal">
      <formula>"SJ"</formula>
    </cfRule>
    <cfRule type="cellIs" dxfId="134" priority="47" operator="equal">
      <formula>"SM"</formula>
    </cfRule>
    <cfRule type="cellIs" dxfId="133" priority="48" operator="equal">
      <formula>"S"</formula>
    </cfRule>
    <cfRule type="cellIs" dxfId="132" priority="49" operator="equal">
      <formula>"C"</formula>
    </cfRule>
    <cfRule type="cellIs" dxfId="131" priority="50" operator="equal">
      <formula>"F"</formula>
    </cfRule>
  </conditionalFormatting>
  <conditionalFormatting sqref="D12">
    <cfRule type="cellIs" dxfId="130" priority="31" stopIfTrue="1" operator="equal">
      <formula>"DI"</formula>
    </cfRule>
    <cfRule type="cellIs" dxfId="129" priority="32" stopIfTrue="1" operator="equal">
      <formula>"DJ"</formula>
    </cfRule>
    <cfRule type="cellIs" dxfId="128" priority="33" stopIfTrue="1" operator="equal">
      <formula>"DM"</formula>
    </cfRule>
    <cfRule type="cellIs" dxfId="127" priority="34" stopIfTrue="1" operator="equal">
      <formula>"D"</formula>
    </cfRule>
    <cfRule type="cellIs" dxfId="126" priority="35" operator="equal">
      <formula>"SI"</formula>
    </cfRule>
    <cfRule type="cellIs" dxfId="125" priority="36" operator="equal">
      <formula>"SJ"</formula>
    </cfRule>
    <cfRule type="cellIs" dxfId="124" priority="37" operator="equal">
      <formula>"SM"</formula>
    </cfRule>
    <cfRule type="cellIs" dxfId="123" priority="38" operator="equal">
      <formula>"S"</formula>
    </cfRule>
    <cfRule type="cellIs" dxfId="122" priority="39" operator="equal">
      <formula>"C"</formula>
    </cfRule>
    <cfRule type="cellIs" dxfId="121" priority="40" operator="equal">
      <formula>"F"</formula>
    </cfRule>
  </conditionalFormatting>
  <conditionalFormatting sqref="D14:D15">
    <cfRule type="cellIs" dxfId="120" priority="21" operator="equal">
      <formula>"DI"</formula>
    </cfRule>
    <cfRule type="cellIs" dxfId="119" priority="22" operator="equal">
      <formula>"DM"</formula>
    </cfRule>
    <cfRule type="cellIs" dxfId="118" priority="23" operator="equal">
      <formula>"DJ"</formula>
    </cfRule>
    <cfRule type="cellIs" dxfId="117" priority="24" operator="equal">
      <formula>"D"</formula>
    </cfRule>
    <cfRule type="cellIs" dxfId="116" priority="25" operator="equal">
      <formula>"SI"</formula>
    </cfRule>
    <cfRule type="cellIs" dxfId="115" priority="26" operator="equal">
      <formula>"SM"</formula>
    </cfRule>
    <cfRule type="cellIs" dxfId="114" priority="27" operator="equal">
      <formula>"SJ"</formula>
    </cfRule>
    <cfRule type="cellIs" dxfId="113" priority="28" operator="equal">
      <formula>"S"</formula>
    </cfRule>
    <cfRule type="cellIs" dxfId="112" priority="29" operator="equal">
      <formula>"C"</formula>
    </cfRule>
    <cfRule type="cellIs" dxfId="111" priority="30" operator="equal">
      <formula>"F"</formula>
    </cfRule>
  </conditionalFormatting>
  <conditionalFormatting sqref="D16:D17">
    <cfRule type="cellIs" dxfId="110" priority="11" operator="equal">
      <formula>"DI"</formula>
    </cfRule>
    <cfRule type="cellIs" dxfId="109" priority="12" operator="equal">
      <formula>"DM"</formula>
    </cfRule>
    <cfRule type="cellIs" dxfId="108" priority="13" operator="equal">
      <formula>"DJ"</formula>
    </cfRule>
    <cfRule type="cellIs" dxfId="107" priority="14" operator="equal">
      <formula>"D"</formula>
    </cfRule>
    <cfRule type="cellIs" dxfId="106" priority="15" operator="equal">
      <formula>"SI"</formula>
    </cfRule>
    <cfRule type="cellIs" dxfId="105" priority="16" operator="equal">
      <formula>"SM"</formula>
    </cfRule>
    <cfRule type="cellIs" dxfId="104" priority="17" operator="equal">
      <formula>"SJ"</formula>
    </cfRule>
    <cfRule type="cellIs" dxfId="103" priority="18" operator="equal">
      <formula>"S"</formula>
    </cfRule>
    <cfRule type="cellIs" dxfId="102" priority="19" operator="equal">
      <formula>"C"</formula>
    </cfRule>
    <cfRule type="cellIs" dxfId="101" priority="20" operator="equal">
      <formula>"F"</formula>
    </cfRule>
  </conditionalFormatting>
  <conditionalFormatting sqref="D18">
    <cfRule type="cellIs" dxfId="100" priority="1" operator="equal">
      <formula>"DI"</formula>
    </cfRule>
    <cfRule type="cellIs" dxfId="99" priority="2" operator="equal">
      <formula>"DM"</formula>
    </cfRule>
    <cfRule type="cellIs" dxfId="98" priority="3" operator="equal">
      <formula>"DJ"</formula>
    </cfRule>
    <cfRule type="cellIs" dxfId="97" priority="4" operator="equal">
      <formula>"D"</formula>
    </cfRule>
    <cfRule type="cellIs" dxfId="96" priority="5" operator="equal">
      <formula>"SI"</formula>
    </cfRule>
    <cfRule type="cellIs" dxfId="95" priority="6" operator="equal">
      <formula>"SM"</formula>
    </cfRule>
    <cfRule type="cellIs" dxfId="94" priority="7" operator="equal">
      <formula>"SJ"</formula>
    </cfRule>
    <cfRule type="cellIs" dxfId="93" priority="8" operator="equal">
      <formula>"S"</formula>
    </cfRule>
    <cfRule type="cellIs" dxfId="92" priority="9" operator="equal">
      <formula>"C"</formula>
    </cfRule>
    <cfRule type="cellIs" dxfId="91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2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0"/>
  <sheetViews>
    <sheetView zoomScale="90" zoomScaleNormal="90" zoomScaleSheetLayoutView="70" workbookViewId="0">
      <selection activeCell="K1" sqref="K1:L1"/>
    </sheetView>
  </sheetViews>
  <sheetFormatPr baseColWidth="10" defaultColWidth="8.83203125" defaultRowHeight="15" x14ac:dyDescent="0.2"/>
  <cols>
    <col min="1" max="1" width="4.6640625" style="27" customWidth="1"/>
    <col min="2" max="2" width="19.5" customWidth="1"/>
    <col min="3" max="3" width="45.6640625" customWidth="1"/>
    <col min="4" max="4" width="10.5" customWidth="1"/>
    <col min="5" max="5" width="6" customWidth="1"/>
    <col min="6" max="6" width="7.5" customWidth="1"/>
    <col min="7" max="9" width="5.5" customWidth="1"/>
    <col min="10" max="10" width="16" customWidth="1"/>
    <col min="12" max="13" width="4.6640625" style="6" customWidth="1"/>
  </cols>
  <sheetData>
    <row r="1" spans="1:20" ht="57" customHeight="1" x14ac:dyDescent="0.25">
      <c r="B1" s="3"/>
      <c r="C1" s="4"/>
      <c r="D1" s="134" t="s">
        <v>0</v>
      </c>
      <c r="E1" s="134"/>
      <c r="F1" s="134"/>
      <c r="G1" s="134"/>
      <c r="H1" s="134"/>
      <c r="I1" s="2"/>
      <c r="J1" s="5"/>
      <c r="K1" s="132"/>
      <c r="L1" s="132"/>
      <c r="P1" s="113"/>
      <c r="Q1" s="113"/>
      <c r="R1" s="113"/>
      <c r="S1" s="113"/>
      <c r="T1" s="113"/>
    </row>
    <row r="2" spans="1:20" ht="15" customHeight="1" x14ac:dyDescent="0.2">
      <c r="B2" s="133"/>
      <c r="C2" s="133"/>
      <c r="D2" s="135" t="str">
        <f>Sem_I!D2</f>
        <v>2023 - 2026</v>
      </c>
      <c r="E2" s="135"/>
      <c r="F2" s="135"/>
      <c r="G2" s="135"/>
      <c r="H2" s="135"/>
      <c r="J2" s="8" t="str">
        <f>Sem_I!J2</f>
        <v>Anul universitar:</v>
      </c>
      <c r="K2" s="133" t="str">
        <f>Sem_V!K2</f>
        <v>2025 - 2026</v>
      </c>
      <c r="L2" s="133"/>
      <c r="P2" s="13"/>
      <c r="Q2" s="13"/>
      <c r="R2" s="13"/>
      <c r="S2" s="13"/>
      <c r="T2" s="13"/>
    </row>
    <row r="3" spans="1:20" ht="16" x14ac:dyDescent="0.2">
      <c r="B3" s="7" t="s">
        <v>3</v>
      </c>
      <c r="C3" s="133" t="str">
        <f>Sem_I!C3</f>
        <v>Ştiinţe ale comunicării</v>
      </c>
      <c r="D3" s="133"/>
      <c r="E3" s="133"/>
      <c r="F3" s="133"/>
      <c r="G3" s="133"/>
      <c r="J3" s="8" t="str">
        <f>Sem_I!J3</f>
        <v>Anul de studii:</v>
      </c>
      <c r="K3" s="133" t="str">
        <f>Sem_V!K3</f>
        <v>III</v>
      </c>
      <c r="L3" s="133"/>
      <c r="P3" s="13"/>
      <c r="Q3" s="13"/>
      <c r="R3" s="13"/>
      <c r="S3" s="13"/>
      <c r="T3" s="13"/>
    </row>
    <row r="4" spans="1:20" ht="16" x14ac:dyDescent="0.2">
      <c r="B4" s="7" t="s">
        <v>6</v>
      </c>
      <c r="C4" s="133" t="str">
        <f>Sem_I!C4</f>
        <v>Jurnalism</v>
      </c>
      <c r="D4" s="133"/>
      <c r="E4" s="133"/>
      <c r="F4" s="133"/>
      <c r="G4" s="133"/>
      <c r="J4" s="8" t="str">
        <f>Sem_I!J4</f>
        <v>Semestrul:</v>
      </c>
      <c r="K4" s="133" t="s">
        <v>46</v>
      </c>
      <c r="L4" s="133"/>
      <c r="P4" s="13"/>
      <c r="Q4" s="13"/>
      <c r="R4" s="13"/>
      <c r="S4" s="13"/>
      <c r="T4" s="13"/>
    </row>
    <row r="5" spans="1:20" ht="12" customHeight="1" thickBot="1" x14ac:dyDescent="0.2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2">
      <c r="A6" s="234" t="s">
        <v>51</v>
      </c>
      <c r="B6" s="139" t="s">
        <v>9</v>
      </c>
      <c r="C6" s="139" t="s">
        <v>10</v>
      </c>
      <c r="D6" s="139" t="s">
        <v>11</v>
      </c>
      <c r="E6" s="141" t="s">
        <v>12</v>
      </c>
      <c r="F6" s="139" t="s">
        <v>13</v>
      </c>
      <c r="G6" s="139"/>
      <c r="H6" s="139"/>
      <c r="I6" s="139"/>
      <c r="J6" s="139" t="s">
        <v>14</v>
      </c>
      <c r="K6" s="139"/>
      <c r="L6" s="139" t="s">
        <v>15</v>
      </c>
      <c r="M6" s="145"/>
      <c r="P6" s="13"/>
      <c r="Q6" s="13"/>
      <c r="R6" s="13"/>
      <c r="S6" s="13"/>
      <c r="T6" s="13"/>
    </row>
    <row r="7" spans="1:20" ht="16" thickBot="1" x14ac:dyDescent="0.25">
      <c r="A7" s="235"/>
      <c r="B7" s="140"/>
      <c r="C7" s="140"/>
      <c r="D7" s="140"/>
      <c r="E7" s="142"/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  <c r="K7" s="10" t="s">
        <v>21</v>
      </c>
      <c r="L7" s="140"/>
      <c r="M7" s="146"/>
      <c r="P7" s="13"/>
      <c r="Q7" s="13"/>
      <c r="R7" s="13"/>
      <c r="S7" s="13"/>
      <c r="T7" s="13"/>
    </row>
    <row r="8" spans="1:20" ht="16" thickBot="1" x14ac:dyDescent="0.25">
      <c r="A8" s="236" t="s">
        <v>22</v>
      </c>
      <c r="B8" s="237"/>
      <c r="C8" s="237"/>
      <c r="D8" s="237"/>
      <c r="E8" s="237"/>
      <c r="F8" s="238"/>
      <c r="G8" s="238"/>
      <c r="H8" s="238"/>
      <c r="I8" s="238"/>
      <c r="J8" s="238"/>
      <c r="K8" s="238"/>
      <c r="L8" s="238"/>
      <c r="M8" s="239"/>
      <c r="P8" s="13"/>
      <c r="Q8" s="13"/>
      <c r="R8" s="13"/>
      <c r="S8" s="13"/>
      <c r="T8" s="13"/>
    </row>
    <row r="9" spans="1:20" ht="15" customHeight="1" thickBot="1" x14ac:dyDescent="0.25">
      <c r="A9" s="50">
        <v>1</v>
      </c>
      <c r="B9" s="19" t="s">
        <v>167</v>
      </c>
      <c r="C9" s="68" t="s">
        <v>165</v>
      </c>
      <c r="D9" s="21" t="s">
        <v>26</v>
      </c>
      <c r="E9" s="25">
        <v>4</v>
      </c>
      <c r="F9" s="79">
        <v>1</v>
      </c>
      <c r="G9" s="19">
        <v>1</v>
      </c>
      <c r="H9" s="19"/>
      <c r="I9" s="19"/>
      <c r="J9" s="19">
        <f>SUM(F9:I9)*14</f>
        <v>28</v>
      </c>
      <c r="K9" s="19">
        <f t="shared" ref="K9:K18" si="0">E9*25-J9</f>
        <v>72</v>
      </c>
      <c r="L9" s="173" t="s">
        <v>24</v>
      </c>
      <c r="M9" s="209"/>
      <c r="P9" s="13"/>
      <c r="Q9" s="13"/>
      <c r="R9" s="13"/>
      <c r="S9" s="13"/>
      <c r="T9" s="13"/>
    </row>
    <row r="10" spans="1:20" ht="15" customHeight="1" thickBot="1" x14ac:dyDescent="0.25">
      <c r="A10" s="51">
        <v>2</v>
      </c>
      <c r="B10" s="20" t="s">
        <v>168</v>
      </c>
      <c r="C10" s="69" t="s">
        <v>166</v>
      </c>
      <c r="D10" s="21" t="s">
        <v>26</v>
      </c>
      <c r="E10" s="21">
        <v>4</v>
      </c>
      <c r="F10" s="82">
        <v>2</v>
      </c>
      <c r="G10" s="20"/>
      <c r="H10" s="20">
        <v>1</v>
      </c>
      <c r="I10" s="20"/>
      <c r="J10" s="19">
        <f t="shared" ref="J10:J14" si="1">SUM(F10:I10)*14</f>
        <v>42</v>
      </c>
      <c r="K10" s="20">
        <f t="shared" si="0"/>
        <v>58</v>
      </c>
      <c r="L10" s="150" t="s">
        <v>24</v>
      </c>
      <c r="M10" s="151"/>
      <c r="P10" s="13"/>
      <c r="Q10" s="13"/>
      <c r="R10" s="13"/>
      <c r="S10" s="13"/>
      <c r="T10" s="13"/>
    </row>
    <row r="11" spans="1:20" ht="15" customHeight="1" thickBot="1" x14ac:dyDescent="0.25">
      <c r="A11" s="51">
        <v>3</v>
      </c>
      <c r="B11" s="20" t="s">
        <v>173</v>
      </c>
      <c r="C11" s="69" t="s">
        <v>169</v>
      </c>
      <c r="D11" s="21" t="s">
        <v>17</v>
      </c>
      <c r="E11" s="21">
        <v>5</v>
      </c>
      <c r="F11" s="82">
        <v>2</v>
      </c>
      <c r="G11" s="20"/>
      <c r="H11" s="20">
        <v>2</v>
      </c>
      <c r="I11" s="20">
        <v>1</v>
      </c>
      <c r="J11" s="19">
        <f t="shared" si="1"/>
        <v>70</v>
      </c>
      <c r="K11" s="20">
        <f t="shared" si="0"/>
        <v>55</v>
      </c>
      <c r="L11" s="150" t="s">
        <v>24</v>
      </c>
      <c r="M11" s="151"/>
      <c r="P11" s="13"/>
      <c r="Q11" s="13"/>
      <c r="R11" s="13"/>
      <c r="S11" s="13"/>
      <c r="T11" s="13"/>
    </row>
    <row r="12" spans="1:20" ht="17" thickBot="1" x14ac:dyDescent="0.25">
      <c r="A12" s="51">
        <v>4</v>
      </c>
      <c r="B12" s="20" t="s">
        <v>174</v>
      </c>
      <c r="C12" s="69" t="s">
        <v>170</v>
      </c>
      <c r="D12" s="21" t="s">
        <v>17</v>
      </c>
      <c r="E12" s="21">
        <v>5</v>
      </c>
      <c r="F12" s="82">
        <v>2</v>
      </c>
      <c r="G12" s="20"/>
      <c r="H12" s="20">
        <v>2</v>
      </c>
      <c r="I12" s="20"/>
      <c r="J12" s="19">
        <f t="shared" si="1"/>
        <v>56</v>
      </c>
      <c r="K12" s="20">
        <f t="shared" si="0"/>
        <v>69</v>
      </c>
      <c r="L12" s="150" t="s">
        <v>24</v>
      </c>
      <c r="M12" s="151"/>
      <c r="P12" s="13"/>
      <c r="Q12" s="13"/>
      <c r="R12" s="13"/>
      <c r="S12" s="13"/>
      <c r="T12" s="13"/>
    </row>
    <row r="13" spans="1:20" ht="17" thickBot="1" x14ac:dyDescent="0.25">
      <c r="A13" s="51">
        <v>5</v>
      </c>
      <c r="B13" s="20" t="s">
        <v>175</v>
      </c>
      <c r="C13" s="69" t="s">
        <v>171</v>
      </c>
      <c r="D13" s="21" t="s">
        <v>17</v>
      </c>
      <c r="E13" s="21">
        <v>5</v>
      </c>
      <c r="F13" s="82">
        <v>2</v>
      </c>
      <c r="G13" s="20"/>
      <c r="H13" s="20">
        <v>2</v>
      </c>
      <c r="I13" s="20"/>
      <c r="J13" s="19">
        <f t="shared" si="1"/>
        <v>56</v>
      </c>
      <c r="K13" s="20">
        <f t="shared" si="0"/>
        <v>69</v>
      </c>
      <c r="L13" s="150" t="s">
        <v>24</v>
      </c>
      <c r="M13" s="151"/>
      <c r="P13" s="13"/>
      <c r="Q13" s="13"/>
      <c r="R13" s="13"/>
      <c r="S13" s="13"/>
      <c r="T13" s="13"/>
    </row>
    <row r="14" spans="1:20" ht="15" customHeight="1" thickBot="1" x14ac:dyDescent="0.25">
      <c r="A14" s="51">
        <v>6</v>
      </c>
      <c r="B14" s="20" t="s">
        <v>176</v>
      </c>
      <c r="C14" s="69" t="s">
        <v>172</v>
      </c>
      <c r="D14" s="21" t="s">
        <v>17</v>
      </c>
      <c r="E14" s="21">
        <v>4</v>
      </c>
      <c r="F14" s="82"/>
      <c r="G14" s="20"/>
      <c r="H14" s="20"/>
      <c r="I14" s="20">
        <v>3</v>
      </c>
      <c r="J14" s="19">
        <f t="shared" si="1"/>
        <v>42</v>
      </c>
      <c r="K14" s="20">
        <f t="shared" si="0"/>
        <v>58</v>
      </c>
      <c r="L14" s="150" t="s">
        <v>16</v>
      </c>
      <c r="M14" s="151"/>
      <c r="P14" s="13"/>
      <c r="Q14" s="13"/>
      <c r="R14" s="13"/>
      <c r="S14" s="13"/>
      <c r="T14" s="13"/>
    </row>
    <row r="15" spans="1:20" ht="14.5" customHeight="1" thickBot="1" x14ac:dyDescent="0.25">
      <c r="A15" s="218" t="s">
        <v>27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21"/>
      <c r="P15" s="13"/>
      <c r="Q15" s="13"/>
      <c r="R15" s="13"/>
      <c r="S15" s="13"/>
      <c r="T15" s="13"/>
    </row>
    <row r="16" spans="1:20" ht="15" customHeight="1" x14ac:dyDescent="0.2">
      <c r="A16" s="50">
        <v>7</v>
      </c>
      <c r="B16" s="19" t="s">
        <v>180</v>
      </c>
      <c r="C16" s="75" t="s">
        <v>177</v>
      </c>
      <c r="D16" s="250" t="s">
        <v>16</v>
      </c>
      <c r="E16" s="253">
        <v>3</v>
      </c>
      <c r="F16" s="171">
        <v>1</v>
      </c>
      <c r="G16" s="154"/>
      <c r="H16" s="154"/>
      <c r="I16" s="154"/>
      <c r="J16" s="154">
        <f t="shared" ref="J16:J18" si="2">SUM(F16:I16)*14</f>
        <v>14</v>
      </c>
      <c r="K16" s="154">
        <f t="shared" si="0"/>
        <v>61</v>
      </c>
      <c r="L16" s="157" t="s">
        <v>16</v>
      </c>
      <c r="M16" s="158"/>
      <c r="N16" s="96"/>
      <c r="P16" s="13"/>
      <c r="Q16" s="13"/>
      <c r="R16" s="13"/>
      <c r="S16" s="13"/>
      <c r="T16" s="13"/>
    </row>
    <row r="17" spans="1:20" ht="15" customHeight="1" x14ac:dyDescent="0.2">
      <c r="A17" s="51">
        <v>8</v>
      </c>
      <c r="B17" s="20" t="s">
        <v>181</v>
      </c>
      <c r="C17" s="127" t="s">
        <v>178</v>
      </c>
      <c r="D17" s="251"/>
      <c r="E17" s="254"/>
      <c r="F17" s="256"/>
      <c r="G17" s="249"/>
      <c r="H17" s="249"/>
      <c r="I17" s="249"/>
      <c r="J17" s="249">
        <f t="shared" si="2"/>
        <v>0</v>
      </c>
      <c r="K17" s="249">
        <f t="shared" si="0"/>
        <v>0</v>
      </c>
      <c r="L17" s="247"/>
      <c r="M17" s="248"/>
      <c r="P17" s="13"/>
      <c r="Q17" s="13"/>
      <c r="R17" s="13"/>
      <c r="S17" s="13"/>
      <c r="T17" s="13"/>
    </row>
    <row r="18" spans="1:20" ht="15" customHeight="1" thickBot="1" x14ac:dyDescent="0.25">
      <c r="A18" s="52">
        <v>9</v>
      </c>
      <c r="B18" s="17" t="s">
        <v>182</v>
      </c>
      <c r="C18" s="128" t="s">
        <v>179</v>
      </c>
      <c r="D18" s="252"/>
      <c r="E18" s="255"/>
      <c r="F18" s="172"/>
      <c r="G18" s="155"/>
      <c r="H18" s="155"/>
      <c r="I18" s="155"/>
      <c r="J18" s="155">
        <f t="shared" si="2"/>
        <v>0</v>
      </c>
      <c r="K18" s="155">
        <f t="shared" si="0"/>
        <v>0</v>
      </c>
      <c r="L18" s="159"/>
      <c r="M18" s="160"/>
      <c r="P18" s="13"/>
      <c r="Q18" s="13"/>
      <c r="R18" s="13"/>
      <c r="S18" s="13"/>
      <c r="T18" s="13"/>
    </row>
    <row r="19" spans="1:20" ht="15" customHeight="1" x14ac:dyDescent="0.2">
      <c r="A19" s="244" t="s">
        <v>28</v>
      </c>
      <c r="B19" s="199"/>
      <c r="C19" s="245"/>
      <c r="D19" s="117" t="s">
        <v>29</v>
      </c>
      <c r="E19" s="199">
        <f t="shared" ref="E19:K19" si="3">SUM(E9:E18)</f>
        <v>30</v>
      </c>
      <c r="F19" s="60">
        <f t="shared" si="3"/>
        <v>10</v>
      </c>
      <c r="G19" s="60">
        <f t="shared" si="3"/>
        <v>1</v>
      </c>
      <c r="H19" s="60">
        <f t="shared" si="3"/>
        <v>7</v>
      </c>
      <c r="I19" s="60">
        <f t="shared" si="3"/>
        <v>4</v>
      </c>
      <c r="J19" s="199">
        <f t="shared" si="3"/>
        <v>308</v>
      </c>
      <c r="K19" s="199">
        <f t="shared" si="3"/>
        <v>442</v>
      </c>
      <c r="L19" s="85" t="s">
        <v>30</v>
      </c>
      <c r="M19" s="86" t="s">
        <v>185</v>
      </c>
      <c r="P19" s="13"/>
      <c r="Q19" s="13"/>
      <c r="R19" s="13"/>
      <c r="S19" s="13"/>
      <c r="T19" s="13"/>
    </row>
    <row r="20" spans="1:20" ht="15" customHeight="1" thickBot="1" x14ac:dyDescent="0.25">
      <c r="A20" s="246"/>
      <c r="B20" s="191"/>
      <c r="C20" s="192"/>
      <c r="D20" s="53" t="s">
        <v>32</v>
      </c>
      <c r="E20" s="191"/>
      <c r="F20" s="16">
        <f>COUNT(F9:F18)</f>
        <v>6</v>
      </c>
      <c r="G20" s="16">
        <f>COUNT(G9:G18)</f>
        <v>1</v>
      </c>
      <c r="H20" s="16">
        <f>COUNT(H9:H18)</f>
        <v>4</v>
      </c>
      <c r="I20" s="16">
        <f>COUNT(I9:I18)</f>
        <v>2</v>
      </c>
      <c r="J20" s="191"/>
      <c r="K20" s="191"/>
      <c r="L20" s="17">
        <f>COUNTIF(L1:L19,"=E")</f>
        <v>5</v>
      </c>
      <c r="M20" s="18">
        <f>COUNTIF(L1:L19,"=C")</f>
        <v>2</v>
      </c>
      <c r="P20" s="13"/>
      <c r="Q20" s="13"/>
      <c r="R20" s="13"/>
      <c r="S20" s="13"/>
      <c r="T20" s="13"/>
    </row>
    <row r="21" spans="1:20" ht="15" customHeight="1" thickBot="1" x14ac:dyDescent="0.25">
      <c r="A21" s="240" t="s">
        <v>33</v>
      </c>
      <c r="B21" s="241"/>
      <c r="C21" s="241"/>
      <c r="D21" s="241"/>
      <c r="E21" s="242"/>
      <c r="F21" s="242"/>
      <c r="G21" s="242"/>
      <c r="H21" s="242"/>
      <c r="I21" s="242"/>
      <c r="J21" s="242"/>
      <c r="K21" s="242"/>
      <c r="L21" s="242"/>
      <c r="M21" s="243"/>
      <c r="P21" s="13"/>
      <c r="Q21" s="12"/>
      <c r="R21" s="13"/>
      <c r="S21" s="13"/>
      <c r="T21" s="13"/>
    </row>
    <row r="22" spans="1:20" ht="15" customHeight="1" x14ac:dyDescent="0.2">
      <c r="A22" s="50">
        <v>10</v>
      </c>
      <c r="B22" s="26" t="s">
        <v>184</v>
      </c>
      <c r="C22" s="131" t="s">
        <v>183</v>
      </c>
      <c r="D22" s="25" t="s">
        <v>17</v>
      </c>
      <c r="E22" s="83">
        <v>10</v>
      </c>
      <c r="F22" s="79"/>
      <c r="G22" s="19"/>
      <c r="H22" s="19"/>
      <c r="I22" s="19"/>
      <c r="J22" s="115">
        <f t="shared" ref="J22:J24" si="4">SUM(F22:I22)*14</f>
        <v>0</v>
      </c>
      <c r="K22" s="115">
        <f t="shared" ref="K22:K25" si="5">E22*25-J22</f>
        <v>250</v>
      </c>
      <c r="L22" s="173" t="s">
        <v>24</v>
      </c>
      <c r="M22" s="209"/>
      <c r="P22" s="13"/>
      <c r="Q22" s="12"/>
      <c r="R22" s="13"/>
      <c r="S22" s="13"/>
      <c r="T22" s="13"/>
    </row>
    <row r="23" spans="1:20" ht="30.75" customHeight="1" x14ac:dyDescent="0.2">
      <c r="A23" s="108">
        <v>11</v>
      </c>
      <c r="B23" s="93" t="s">
        <v>195</v>
      </c>
      <c r="C23" s="99" t="s">
        <v>194</v>
      </c>
      <c r="D23" s="92" t="s">
        <v>16</v>
      </c>
      <c r="E23" s="129">
        <v>2</v>
      </c>
      <c r="F23" s="130"/>
      <c r="G23" s="118"/>
      <c r="H23" s="118">
        <v>3</v>
      </c>
      <c r="I23" s="118"/>
      <c r="J23" s="20">
        <f t="shared" si="4"/>
        <v>42</v>
      </c>
      <c r="K23" s="20">
        <f t="shared" si="5"/>
        <v>8</v>
      </c>
      <c r="L23" s="167" t="s">
        <v>16</v>
      </c>
      <c r="M23" s="168"/>
      <c r="P23" s="13"/>
      <c r="Q23" s="12"/>
      <c r="R23" s="13"/>
      <c r="S23" s="13"/>
      <c r="T23" s="13"/>
    </row>
    <row r="24" spans="1:20" ht="15" customHeight="1" x14ac:dyDescent="0.2">
      <c r="A24" s="100">
        <v>12</v>
      </c>
      <c r="B24" s="65" t="s">
        <v>196</v>
      </c>
      <c r="C24" s="99" t="s">
        <v>52</v>
      </c>
      <c r="D24" s="92" t="s">
        <v>16</v>
      </c>
      <c r="E24" s="90">
        <v>3</v>
      </c>
      <c r="F24" s="94">
        <v>1</v>
      </c>
      <c r="G24" s="65">
        <v>1</v>
      </c>
      <c r="H24" s="65"/>
      <c r="I24" s="65"/>
      <c r="J24" s="20">
        <f t="shared" si="4"/>
        <v>28</v>
      </c>
      <c r="K24" s="20">
        <f t="shared" si="5"/>
        <v>47</v>
      </c>
      <c r="L24" s="167" t="s">
        <v>24</v>
      </c>
      <c r="M24" s="168"/>
      <c r="P24" s="13"/>
      <c r="Q24" s="12"/>
      <c r="R24" s="28"/>
      <c r="S24" s="28"/>
      <c r="T24" s="28"/>
    </row>
    <row r="25" spans="1:20" ht="15" customHeight="1" thickBot="1" x14ac:dyDescent="0.25">
      <c r="A25" s="52">
        <v>13</v>
      </c>
      <c r="B25" s="17" t="s">
        <v>197</v>
      </c>
      <c r="C25" s="70" t="s">
        <v>53</v>
      </c>
      <c r="D25" s="22" t="s">
        <v>16</v>
      </c>
      <c r="E25" s="78">
        <v>5</v>
      </c>
      <c r="F25" s="116"/>
      <c r="G25" s="17"/>
      <c r="H25" s="17"/>
      <c r="I25" s="17"/>
      <c r="J25" s="17">
        <f t="shared" ref="J25" si="6">SUM(F25:I25)*14</f>
        <v>0</v>
      </c>
      <c r="K25" s="17">
        <f t="shared" si="5"/>
        <v>125</v>
      </c>
      <c r="L25" s="232" t="s">
        <v>24</v>
      </c>
      <c r="M25" s="233"/>
      <c r="P25" s="13"/>
      <c r="Q25" s="12"/>
      <c r="R25" s="28"/>
      <c r="S25" s="28"/>
      <c r="T25" s="28"/>
    </row>
    <row r="26" spans="1:20" ht="18" customHeight="1" thickBot="1" x14ac:dyDescent="0.25">
      <c r="B26" s="3"/>
      <c r="C26" s="3"/>
      <c r="D26" s="1"/>
      <c r="E26" s="3"/>
      <c r="F26" s="3"/>
      <c r="G26" s="3"/>
      <c r="H26" s="1"/>
      <c r="I26" s="1"/>
      <c r="J26" s="3"/>
      <c r="K26" s="3"/>
      <c r="L26" s="180"/>
      <c r="M26" s="180"/>
      <c r="P26" s="13"/>
      <c r="Q26" s="13"/>
      <c r="R26" s="13"/>
      <c r="S26" s="13"/>
      <c r="T26" s="13"/>
    </row>
    <row r="27" spans="1:20" ht="15" customHeight="1" x14ac:dyDescent="0.2">
      <c r="B27" s="181" t="s">
        <v>34</v>
      </c>
      <c r="C27" s="41" t="str">
        <f>Sem_I!C25</f>
        <v>Discipline Obligatorii:</v>
      </c>
      <c r="D27" s="184">
        <f>SUM(F9:I14)</f>
        <v>21</v>
      </c>
      <c r="E27" s="185"/>
      <c r="F27" s="185"/>
      <c r="G27" s="185"/>
      <c r="H27" s="185"/>
      <c r="I27" s="185"/>
      <c r="J27" s="185"/>
      <c r="K27" s="185"/>
      <c r="L27" s="185"/>
      <c r="M27" s="186"/>
      <c r="P27" s="13"/>
      <c r="Q27" s="13"/>
      <c r="R27" s="13"/>
      <c r="S27" s="13"/>
      <c r="T27" s="13"/>
    </row>
    <row r="28" spans="1:20" ht="15" customHeight="1" x14ac:dyDescent="0.2">
      <c r="B28" s="182"/>
      <c r="C28" s="42" t="str">
        <f>Sem_I!C26</f>
        <v>Discipline Opționale:</v>
      </c>
      <c r="D28" s="187">
        <f>SUM(F16:I18)</f>
        <v>1</v>
      </c>
      <c r="E28" s="188"/>
      <c r="F28" s="188"/>
      <c r="G28" s="188"/>
      <c r="H28" s="188"/>
      <c r="I28" s="188"/>
      <c r="J28" s="188"/>
      <c r="K28" s="188"/>
      <c r="L28" s="188"/>
      <c r="M28" s="189"/>
      <c r="P28" s="13"/>
      <c r="Q28" s="13"/>
      <c r="R28" s="13"/>
      <c r="S28" s="13"/>
      <c r="T28" s="13"/>
    </row>
    <row r="29" spans="1:20" ht="17" thickBot="1" x14ac:dyDescent="0.25">
      <c r="B29" s="183"/>
      <c r="C29" s="43" t="str">
        <f>Sem_I!C27</f>
        <v>Discipline Facultative:</v>
      </c>
      <c r="D29" s="190">
        <f>SUM(F22:I25)</f>
        <v>5</v>
      </c>
      <c r="E29" s="191"/>
      <c r="F29" s="191"/>
      <c r="G29" s="191"/>
      <c r="H29" s="191"/>
      <c r="I29" s="191"/>
      <c r="J29" s="191"/>
      <c r="K29" s="191"/>
      <c r="L29" s="191"/>
      <c r="M29" s="192"/>
      <c r="P29" s="13"/>
      <c r="Q29" s="13"/>
      <c r="R29" s="13"/>
      <c r="S29" s="13"/>
      <c r="T29" s="13"/>
    </row>
    <row r="30" spans="1:20" x14ac:dyDescent="0.2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P30" s="13"/>
      <c r="Q30" s="13"/>
      <c r="R30" s="13"/>
      <c r="S30" s="13"/>
      <c r="T30" s="13"/>
    </row>
    <row r="31" spans="1:20" ht="16" x14ac:dyDescent="0.2">
      <c r="B31" s="4" t="s">
        <v>38</v>
      </c>
      <c r="C31" s="9"/>
      <c r="D31" s="1"/>
      <c r="E31" s="135" t="s">
        <v>39</v>
      </c>
      <c r="F31" s="135"/>
      <c r="G31" s="4"/>
      <c r="H31" s="1"/>
      <c r="I31" s="1"/>
      <c r="J31" s="164" t="s">
        <v>40</v>
      </c>
      <c r="K31" s="164"/>
      <c r="L31" s="164"/>
      <c r="M31" s="164"/>
      <c r="P31" s="13"/>
      <c r="Q31" s="13"/>
      <c r="R31" s="13"/>
      <c r="S31" s="13"/>
      <c r="T31" s="13"/>
    </row>
    <row r="32" spans="1:20" x14ac:dyDescent="0.2">
      <c r="B32" s="133" t="str">
        <f>Sem_I!B30</f>
        <v>Mihnea-Cosmin COSTOIU</v>
      </c>
      <c r="C32" s="133"/>
      <c r="D32" s="165" t="str">
        <f>Sem_I!D30</f>
        <v>Marius Claudiu LANGA</v>
      </c>
      <c r="E32" s="165"/>
      <c r="F32" s="165"/>
      <c r="G32" s="165"/>
      <c r="H32" s="165"/>
      <c r="I32" s="165"/>
      <c r="J32" s="166" t="str">
        <f>Sem_I!J30</f>
        <v>Manuela Mihaela CIUCUREL</v>
      </c>
      <c r="K32" s="166"/>
      <c r="L32" s="166"/>
      <c r="M32" s="166"/>
      <c r="P32" s="13"/>
      <c r="Q32" s="13"/>
      <c r="R32" s="13"/>
      <c r="S32" s="13"/>
      <c r="T32" s="13"/>
    </row>
    <row r="33" spans="2:20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3"/>
      <c r="Q33" s="13"/>
      <c r="R33" s="13"/>
      <c r="S33" s="13"/>
      <c r="T33" s="13"/>
    </row>
    <row r="34" spans="2:20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3"/>
      <c r="Q34" s="13"/>
      <c r="R34" s="13"/>
      <c r="S34" s="13"/>
      <c r="T34" s="13"/>
    </row>
    <row r="35" spans="2:20" ht="15" customHeight="1" x14ac:dyDescent="0.2">
      <c r="B35" s="1"/>
      <c r="C35" s="1"/>
      <c r="H35" s="4"/>
      <c r="I35" s="4"/>
      <c r="J35" s="1"/>
      <c r="K35" s="1"/>
      <c r="L35" s="1"/>
    </row>
    <row r="36" spans="2:20" ht="15" customHeight="1" x14ac:dyDescent="0.2">
      <c r="B36" s="1"/>
      <c r="C36" s="1"/>
      <c r="H36" s="4"/>
      <c r="I36" s="4"/>
      <c r="J36" s="1"/>
      <c r="K36" s="1"/>
      <c r="L36" s="1"/>
    </row>
    <row r="37" spans="2:20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2">
      <c r="B44" s="1"/>
      <c r="C44" s="1"/>
      <c r="H44" s="1"/>
      <c r="I44" s="1"/>
      <c r="J44" s="1"/>
      <c r="K44" s="1"/>
      <c r="L44" s="1"/>
    </row>
    <row r="45" spans="2:20" x14ac:dyDescent="0.2">
      <c r="B45" s="1"/>
      <c r="C45" s="1"/>
      <c r="H45" s="1"/>
      <c r="I45" s="1"/>
      <c r="J45" s="1"/>
      <c r="K45" s="1"/>
      <c r="L45" s="1"/>
    </row>
    <row r="46" spans="2:2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" customHeight="1" x14ac:dyDescent="0.2">
      <c r="A49" s="6"/>
      <c r="B49" s="175" t="s">
        <v>43</v>
      </c>
      <c r="C49" s="175"/>
      <c r="D49" s="112"/>
      <c r="E49" s="112"/>
      <c r="F49" s="112"/>
      <c r="G49" s="170" t="s">
        <v>44</v>
      </c>
      <c r="H49" s="170"/>
      <c r="I49" s="170"/>
      <c r="J49" s="170"/>
      <c r="K49" s="170"/>
      <c r="L49" s="170"/>
    </row>
    <row r="50" spans="1:12" ht="15" customHeight="1" x14ac:dyDescent="0.2">
      <c r="A50" s="6"/>
      <c r="B50" s="202" t="str">
        <f>Sem_I!B50</f>
        <v>Prenume NUME</v>
      </c>
      <c r="C50" s="202"/>
      <c r="D50" s="135"/>
      <c r="E50" s="135"/>
      <c r="F50" s="135"/>
      <c r="G50" s="135"/>
      <c r="H50" s="1"/>
      <c r="I50" s="1"/>
      <c r="J50" s="166" t="str">
        <f>Sem_I!J50</f>
        <v>Petrișor - Laurențiu ȚUCĂ</v>
      </c>
      <c r="K50" s="166"/>
      <c r="L50" s="166"/>
    </row>
    <row r="51" spans="1:12" x14ac:dyDescent="0.2">
      <c r="B51" s="1"/>
      <c r="C51" s="1"/>
      <c r="D51" s="135"/>
      <c r="E51" s="135"/>
      <c r="F51" s="135"/>
      <c r="G51" s="135"/>
      <c r="H51" s="1"/>
      <c r="I51" s="1"/>
      <c r="J51" s="1"/>
      <c r="K51" s="1"/>
      <c r="L51" s="1"/>
    </row>
    <row r="52" spans="1:12" x14ac:dyDescent="0.2">
      <c r="B52" s="1"/>
      <c r="C52" s="1"/>
      <c r="H52" s="1"/>
      <c r="I52" s="1"/>
      <c r="J52" s="1"/>
      <c r="K52" s="1"/>
      <c r="L52" s="1"/>
    </row>
    <row r="53" spans="1:12" ht="14.5" customHeight="1" x14ac:dyDescent="0.2">
      <c r="B53" s="1"/>
      <c r="C53" s="1"/>
      <c r="D53" s="4"/>
      <c r="E53" s="4"/>
      <c r="F53" s="4"/>
      <c r="G53" s="4"/>
      <c r="H53" s="1"/>
      <c r="I53" s="1"/>
      <c r="J53" s="1"/>
      <c r="K53" s="1"/>
      <c r="L53" s="1"/>
    </row>
    <row r="54" spans="1:12" x14ac:dyDescent="0.2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</row>
    <row r="55" spans="1:12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">
      <c r="B56" s="1"/>
      <c r="C56" s="1"/>
      <c r="D56" s="1"/>
      <c r="E56" s="4"/>
      <c r="F56" s="4"/>
      <c r="G56" s="4"/>
      <c r="H56" s="1"/>
      <c r="I56" s="1"/>
      <c r="J56" s="1"/>
      <c r="K56" s="1"/>
      <c r="L56" s="1"/>
    </row>
    <row r="57" spans="1:12" x14ac:dyDescent="0.2">
      <c r="B57" s="1"/>
      <c r="C57" s="1"/>
      <c r="D57" s="1"/>
      <c r="E57" s="4"/>
      <c r="F57" s="4"/>
      <c r="G57" s="4"/>
      <c r="H57" s="1"/>
      <c r="I57" s="1"/>
      <c r="J57" s="1"/>
      <c r="K57" s="1"/>
      <c r="L57" s="1"/>
    </row>
    <row r="58" spans="1:12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</sheetData>
  <protectedRanges>
    <protectedRange sqref="K1:L1 A9:XFD14 A16:XFD18 A22:XFD22 A23:C23 E23:XFD23 A24:B25" name="Editabil"/>
  </protectedRanges>
  <mergeCells count="59">
    <mergeCell ref="D16:D18"/>
    <mergeCell ref="B49:C49"/>
    <mergeCell ref="B50:C50"/>
    <mergeCell ref="J50:L50"/>
    <mergeCell ref="B27:B29"/>
    <mergeCell ref="D27:M27"/>
    <mergeCell ref="D28:M28"/>
    <mergeCell ref="D29:M29"/>
    <mergeCell ref="B32:C32"/>
    <mergeCell ref="D32:I32"/>
    <mergeCell ref="J32:M32"/>
    <mergeCell ref="J31:M31"/>
    <mergeCell ref="D50:G50"/>
    <mergeCell ref="G49:L49"/>
    <mergeCell ref="E16:E18"/>
    <mergeCell ref="F16:F18"/>
    <mergeCell ref="J16:J18"/>
    <mergeCell ref="K16:K18"/>
    <mergeCell ref="L10:M10"/>
    <mergeCell ref="L11:M11"/>
    <mergeCell ref="L12:M12"/>
    <mergeCell ref="L13:M13"/>
    <mergeCell ref="L14:M14"/>
    <mergeCell ref="C4:G4"/>
    <mergeCell ref="K4:L4"/>
    <mergeCell ref="B6:B7"/>
    <mergeCell ref="C6:C7"/>
    <mergeCell ref="D6:D7"/>
    <mergeCell ref="E6:E7"/>
    <mergeCell ref="K1:L1"/>
    <mergeCell ref="B2:C2"/>
    <mergeCell ref="K2:L2"/>
    <mergeCell ref="C3:G3"/>
    <mergeCell ref="K3:L3"/>
    <mergeCell ref="D1:H1"/>
    <mergeCell ref="D2:H2"/>
    <mergeCell ref="A6:A7"/>
    <mergeCell ref="A8:M8"/>
    <mergeCell ref="A15:M15"/>
    <mergeCell ref="A21:M21"/>
    <mergeCell ref="A19:C20"/>
    <mergeCell ref="F6:I6"/>
    <mergeCell ref="J6:K6"/>
    <mergeCell ref="L6:M7"/>
    <mergeCell ref="L9:M9"/>
    <mergeCell ref="E19:E20"/>
    <mergeCell ref="J19:J20"/>
    <mergeCell ref="K19:K20"/>
    <mergeCell ref="L16:M18"/>
    <mergeCell ref="G16:G18"/>
    <mergeCell ref="H16:H18"/>
    <mergeCell ref="I16:I18"/>
    <mergeCell ref="D51:G51"/>
    <mergeCell ref="E31:F31"/>
    <mergeCell ref="L22:M22"/>
    <mergeCell ref="L23:M23"/>
    <mergeCell ref="L24:M24"/>
    <mergeCell ref="L25:M25"/>
    <mergeCell ref="L26:M26"/>
  </mergeCells>
  <conditionalFormatting sqref="D1:D16 D19:D48">
    <cfRule type="cellIs" dxfId="90" priority="22" operator="equal">
      <formula>"DI"</formula>
    </cfRule>
    <cfRule type="cellIs" dxfId="89" priority="23" operator="equal">
      <formula>"DM"</formula>
    </cfRule>
    <cfRule type="cellIs" dxfId="88" priority="24" operator="equal">
      <formula>"DJ"</formula>
    </cfRule>
    <cfRule type="cellIs" dxfId="87" priority="25" operator="equal">
      <formula>"D"</formula>
    </cfRule>
    <cfRule type="cellIs" dxfId="86" priority="26" operator="equal">
      <formula>"SI"</formula>
    </cfRule>
    <cfRule type="cellIs" dxfId="85" priority="27" operator="equal">
      <formula>"SM"</formula>
    </cfRule>
    <cfRule type="cellIs" dxfId="84" priority="28" operator="equal">
      <formula>"SJ"</formula>
    </cfRule>
    <cfRule type="cellIs" dxfId="83" priority="29" operator="equal">
      <formula>"S"</formula>
    </cfRule>
    <cfRule type="cellIs" dxfId="82" priority="31" operator="equal">
      <formula>"C"</formula>
    </cfRule>
    <cfRule type="cellIs" dxfId="81" priority="32" operator="equal">
      <formula>"F"</formula>
    </cfRule>
    <cfRule type="cellIs" dxfId="80" priority="33" operator="equal">
      <formula>"DS"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3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2"/>
  <sheetViews>
    <sheetView tabSelected="1" zoomScale="90" zoomScaleNormal="90" zoomScaleSheetLayoutView="70" workbookViewId="0">
      <selection activeCell="K1" sqref="K1:L1"/>
    </sheetView>
  </sheetViews>
  <sheetFormatPr baseColWidth="10" defaultColWidth="8.83203125" defaultRowHeight="15" x14ac:dyDescent="0.2"/>
  <cols>
    <col min="1" max="1" width="4.6640625" style="6" customWidth="1"/>
    <col min="2" max="2" width="19.5" bestFit="1" customWidth="1"/>
    <col min="3" max="3" width="45.6640625" customWidth="1"/>
    <col min="4" max="4" width="10.5" customWidth="1"/>
    <col min="5" max="5" width="6" customWidth="1"/>
    <col min="6" max="6" width="7.5" customWidth="1"/>
    <col min="7" max="9" width="5.5" customWidth="1"/>
    <col min="10" max="10" width="16" customWidth="1"/>
    <col min="12" max="13" width="4.6640625" style="6" customWidth="1"/>
    <col min="20" max="20" width="10.1640625" customWidth="1"/>
  </cols>
  <sheetData>
    <row r="1" spans="1:20" ht="57" customHeight="1" x14ac:dyDescent="0.25">
      <c r="B1" s="3"/>
      <c r="C1" s="4"/>
      <c r="D1" s="134" t="s">
        <v>0</v>
      </c>
      <c r="E1" s="134"/>
      <c r="F1" s="134"/>
      <c r="G1" s="134"/>
      <c r="H1" s="134"/>
      <c r="I1" s="2"/>
      <c r="J1" s="5"/>
      <c r="K1" s="132"/>
      <c r="L1" s="132"/>
      <c r="P1" s="113"/>
      <c r="Q1" s="113"/>
      <c r="R1" s="113"/>
      <c r="S1" s="113"/>
      <c r="T1" s="113"/>
    </row>
    <row r="2" spans="1:20" ht="15" customHeight="1" x14ac:dyDescent="0.2">
      <c r="B2" s="133"/>
      <c r="C2" s="133"/>
      <c r="D2" s="135" t="str">
        <f>Sem_I!D2</f>
        <v>2023 - 2026</v>
      </c>
      <c r="E2" s="135"/>
      <c r="F2" s="135"/>
      <c r="G2" s="135"/>
      <c r="H2" s="135"/>
      <c r="J2" s="8" t="str">
        <f>Sem_I!J2</f>
        <v>Anul universitar:</v>
      </c>
      <c r="K2" s="202" t="s">
        <v>54</v>
      </c>
      <c r="L2" s="202"/>
      <c r="P2" s="13"/>
      <c r="Q2" s="13"/>
      <c r="R2" s="13"/>
      <c r="S2" s="13"/>
      <c r="T2" s="13"/>
    </row>
    <row r="3" spans="1:20" ht="16" x14ac:dyDescent="0.2">
      <c r="B3" s="7" t="s">
        <v>3</v>
      </c>
      <c r="C3" s="133" t="str">
        <f>Sem_I!C3</f>
        <v>Ştiinţe ale comunicării</v>
      </c>
      <c r="D3" s="133"/>
      <c r="E3" s="133"/>
      <c r="F3" s="133"/>
      <c r="G3" s="133"/>
      <c r="J3" s="8" t="str">
        <f>Sem_I!J3</f>
        <v>Anul de studii:</v>
      </c>
      <c r="K3" s="133" t="s">
        <v>55</v>
      </c>
      <c r="L3" s="133"/>
      <c r="P3" s="13"/>
      <c r="Q3" s="13"/>
      <c r="R3" s="13"/>
      <c r="S3" s="13"/>
      <c r="T3" s="13"/>
    </row>
    <row r="4" spans="1:20" ht="16" x14ac:dyDescent="0.2">
      <c r="B4" s="7" t="s">
        <v>6</v>
      </c>
      <c r="C4" s="133" t="str">
        <f>Sem_I!C4</f>
        <v>Jurnalism</v>
      </c>
      <c r="D4" s="133"/>
      <c r="E4" s="133"/>
      <c r="F4" s="133"/>
      <c r="G4" s="133"/>
      <c r="J4" s="8" t="str">
        <f>Sem_I!J4</f>
        <v>Semestrul:</v>
      </c>
      <c r="K4" s="133" t="s">
        <v>5</v>
      </c>
      <c r="L4" s="133"/>
      <c r="P4" s="13"/>
      <c r="Q4" s="13"/>
      <c r="R4" s="13"/>
      <c r="S4" s="13"/>
      <c r="T4" s="13"/>
    </row>
    <row r="5" spans="1:20" s="33" customFormat="1" ht="12" customHeight="1" thickBot="1" x14ac:dyDescent="0.2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13"/>
      <c r="Q5" s="13"/>
      <c r="R5" s="13"/>
      <c r="S5" s="13"/>
      <c r="T5" s="13"/>
    </row>
    <row r="6" spans="1:20" s="1" customFormat="1" ht="20" customHeight="1" x14ac:dyDescent="0.2">
      <c r="A6" s="143" t="s">
        <v>8</v>
      </c>
      <c r="B6" s="139" t="s">
        <v>9</v>
      </c>
      <c r="C6" s="139" t="s">
        <v>10</v>
      </c>
      <c r="D6" s="139" t="s">
        <v>11</v>
      </c>
      <c r="E6" s="141" t="s">
        <v>12</v>
      </c>
      <c r="F6" s="139" t="s">
        <v>13</v>
      </c>
      <c r="G6" s="139"/>
      <c r="H6" s="139"/>
      <c r="I6" s="139"/>
      <c r="J6" s="139" t="s">
        <v>14</v>
      </c>
      <c r="K6" s="139"/>
      <c r="L6" s="139" t="s">
        <v>15</v>
      </c>
      <c r="M6" s="145"/>
      <c r="P6" s="13"/>
      <c r="Q6" s="13"/>
      <c r="R6" s="13"/>
      <c r="S6" s="13"/>
      <c r="T6" s="13"/>
    </row>
    <row r="7" spans="1:20" x14ac:dyDescent="0.2">
      <c r="A7" s="217"/>
      <c r="B7" s="211"/>
      <c r="C7" s="211"/>
      <c r="D7" s="211"/>
      <c r="E7" s="212"/>
      <c r="F7" s="40" t="s">
        <v>16</v>
      </c>
      <c r="G7" s="40" t="s">
        <v>17</v>
      </c>
      <c r="H7" s="40" t="s">
        <v>18</v>
      </c>
      <c r="I7" s="40" t="s">
        <v>19</v>
      </c>
      <c r="J7" s="40" t="s">
        <v>20</v>
      </c>
      <c r="K7" s="40" t="s">
        <v>21</v>
      </c>
      <c r="L7" s="211"/>
      <c r="M7" s="213"/>
      <c r="P7" s="13"/>
      <c r="Q7" s="13"/>
      <c r="R7" s="13"/>
      <c r="S7" s="13"/>
      <c r="T7" s="13"/>
    </row>
    <row r="8" spans="1:20" ht="16" thickBot="1" x14ac:dyDescent="0.25">
      <c r="A8" s="214" t="s">
        <v>22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6"/>
      <c r="P8" s="13"/>
      <c r="Q8" s="13"/>
      <c r="R8" s="13"/>
      <c r="S8" s="13"/>
      <c r="T8" s="13"/>
    </row>
    <row r="9" spans="1:20" ht="15" customHeight="1" x14ac:dyDescent="0.2">
      <c r="A9" s="123">
        <v>1</v>
      </c>
      <c r="B9" s="25" t="s">
        <v>149</v>
      </c>
      <c r="C9" s="125" t="s">
        <v>150</v>
      </c>
      <c r="D9" s="122" t="s">
        <v>17</v>
      </c>
      <c r="E9" s="25">
        <v>6</v>
      </c>
      <c r="F9" s="23">
        <v>2</v>
      </c>
      <c r="G9" s="20">
        <v>2</v>
      </c>
      <c r="H9" s="20"/>
      <c r="I9" s="20"/>
      <c r="J9" s="20">
        <f>SUM(F9:I9)*14</f>
        <v>56</v>
      </c>
      <c r="K9" s="20">
        <f>E9*25-J9</f>
        <v>94</v>
      </c>
      <c r="L9" s="150" t="s">
        <v>24</v>
      </c>
      <c r="M9" s="150"/>
      <c r="P9" s="13"/>
      <c r="Q9" s="13"/>
      <c r="R9" s="13"/>
      <c r="S9" s="13"/>
      <c r="T9" s="13"/>
    </row>
    <row r="10" spans="1:20" ht="15" customHeight="1" x14ac:dyDescent="0.2">
      <c r="A10" s="124">
        <v>2</v>
      </c>
      <c r="B10" s="21" t="s">
        <v>156</v>
      </c>
      <c r="C10" s="126" t="s">
        <v>151</v>
      </c>
      <c r="D10" s="77" t="s">
        <v>26</v>
      </c>
      <c r="E10" s="21">
        <v>6</v>
      </c>
      <c r="F10" s="23">
        <v>2</v>
      </c>
      <c r="G10" s="20">
        <v>2</v>
      </c>
      <c r="H10" s="20"/>
      <c r="I10" s="20"/>
      <c r="J10" s="20">
        <f t="shared" ref="J10:J17" si="0">SUM(F10:I10)*14</f>
        <v>56</v>
      </c>
      <c r="K10" s="20">
        <f t="shared" ref="K10:K17" si="1">E10*25-J10</f>
        <v>94</v>
      </c>
      <c r="L10" s="150" t="s">
        <v>24</v>
      </c>
      <c r="M10" s="150"/>
      <c r="P10" s="13"/>
      <c r="Q10" s="13"/>
      <c r="R10" s="13"/>
      <c r="S10" s="13"/>
      <c r="T10" s="13"/>
    </row>
    <row r="11" spans="1:20" ht="15" customHeight="1" x14ac:dyDescent="0.2">
      <c r="A11" s="124">
        <v>3</v>
      </c>
      <c r="B11" s="21" t="s">
        <v>154</v>
      </c>
      <c r="C11" s="126" t="s">
        <v>152</v>
      </c>
      <c r="D11" s="122" t="s">
        <v>17</v>
      </c>
      <c r="E11" s="21">
        <v>6</v>
      </c>
      <c r="F11" s="23">
        <v>2</v>
      </c>
      <c r="G11" s="20"/>
      <c r="H11" s="20">
        <v>2</v>
      </c>
      <c r="I11" s="20"/>
      <c r="J11" s="20">
        <f t="shared" si="0"/>
        <v>56</v>
      </c>
      <c r="K11" s="20">
        <f t="shared" si="1"/>
        <v>94</v>
      </c>
      <c r="L11" s="150" t="s">
        <v>24</v>
      </c>
      <c r="M11" s="150"/>
      <c r="P11" s="13"/>
      <c r="Q11" s="13"/>
      <c r="R11" s="13"/>
      <c r="S11" s="13"/>
      <c r="T11" s="13"/>
    </row>
    <row r="12" spans="1:20" ht="17" thickBot="1" x14ac:dyDescent="0.25">
      <c r="A12" s="124">
        <v>4</v>
      </c>
      <c r="B12" s="22" t="s">
        <v>155</v>
      </c>
      <c r="C12" s="126" t="s">
        <v>153</v>
      </c>
      <c r="D12" s="122" t="s">
        <v>17</v>
      </c>
      <c r="E12" s="21">
        <v>5</v>
      </c>
      <c r="F12" s="23">
        <v>2</v>
      </c>
      <c r="G12" s="20"/>
      <c r="H12" s="20">
        <v>2</v>
      </c>
      <c r="I12" s="20"/>
      <c r="J12" s="20">
        <f t="shared" si="0"/>
        <v>56</v>
      </c>
      <c r="K12" s="20">
        <f t="shared" si="1"/>
        <v>69</v>
      </c>
      <c r="L12" s="150" t="s">
        <v>24</v>
      </c>
      <c r="M12" s="150"/>
      <c r="P12" s="13"/>
      <c r="Q12" s="13"/>
      <c r="R12" s="13"/>
      <c r="S12" s="13"/>
      <c r="T12" s="13"/>
    </row>
    <row r="13" spans="1:20" ht="14.5" customHeight="1" thickBot="1" x14ac:dyDescent="0.25">
      <c r="A13" s="224" t="s">
        <v>27</v>
      </c>
      <c r="B13" s="261"/>
      <c r="C13" s="220"/>
      <c r="D13" s="220"/>
      <c r="E13" s="219"/>
      <c r="F13" s="219"/>
      <c r="G13" s="219"/>
      <c r="H13" s="219"/>
      <c r="I13" s="219"/>
      <c r="J13" s="219"/>
      <c r="K13" s="219"/>
      <c r="L13" s="219"/>
      <c r="M13" s="221"/>
      <c r="P13" s="13"/>
      <c r="Q13" s="13"/>
      <c r="R13" s="13"/>
      <c r="S13" s="13"/>
      <c r="T13" s="13"/>
    </row>
    <row r="14" spans="1:20" ht="15" customHeight="1" x14ac:dyDescent="0.2">
      <c r="A14" s="46">
        <v>5</v>
      </c>
      <c r="B14" s="19" t="s">
        <v>159</v>
      </c>
      <c r="C14" s="68" t="s">
        <v>157</v>
      </c>
      <c r="D14" s="225" t="s">
        <v>17</v>
      </c>
      <c r="E14" s="226">
        <v>3</v>
      </c>
      <c r="F14" s="228"/>
      <c r="G14" s="173"/>
      <c r="H14" s="173"/>
      <c r="I14" s="173">
        <v>2</v>
      </c>
      <c r="J14" s="154">
        <f t="shared" si="0"/>
        <v>28</v>
      </c>
      <c r="K14" s="173">
        <f t="shared" si="1"/>
        <v>47</v>
      </c>
      <c r="L14" s="173" t="s">
        <v>16</v>
      </c>
      <c r="M14" s="209"/>
      <c r="P14" s="13"/>
      <c r="Q14" s="13"/>
      <c r="R14" s="13"/>
      <c r="S14" s="13"/>
      <c r="T14" s="13"/>
    </row>
    <row r="15" spans="1:20" ht="15" customHeight="1" thickBot="1" x14ac:dyDescent="0.25">
      <c r="A15" s="72">
        <v>6</v>
      </c>
      <c r="B15" s="59" t="s">
        <v>160</v>
      </c>
      <c r="C15" s="74" t="s">
        <v>158</v>
      </c>
      <c r="D15" s="204"/>
      <c r="E15" s="227"/>
      <c r="F15" s="229"/>
      <c r="G15" s="150"/>
      <c r="H15" s="150"/>
      <c r="I15" s="150"/>
      <c r="J15" s="260">
        <f t="shared" si="0"/>
        <v>0</v>
      </c>
      <c r="K15" s="150">
        <f t="shared" si="1"/>
        <v>0</v>
      </c>
      <c r="L15" s="150"/>
      <c r="M15" s="151"/>
      <c r="P15" s="13"/>
      <c r="Q15" s="13"/>
      <c r="R15" s="13"/>
      <c r="S15" s="13"/>
      <c r="T15" s="13"/>
    </row>
    <row r="16" spans="1:20" ht="15" customHeight="1" x14ac:dyDescent="0.2">
      <c r="A16" s="72">
        <v>7</v>
      </c>
      <c r="B16" s="59" t="s">
        <v>163</v>
      </c>
      <c r="C16" s="74" t="s">
        <v>161</v>
      </c>
      <c r="D16" s="225" t="s">
        <v>17</v>
      </c>
      <c r="E16" s="227">
        <v>4</v>
      </c>
      <c r="F16" s="229">
        <v>2</v>
      </c>
      <c r="G16" s="150">
        <v>2</v>
      </c>
      <c r="H16" s="150"/>
      <c r="I16" s="150"/>
      <c r="J16" s="259">
        <f t="shared" si="0"/>
        <v>56</v>
      </c>
      <c r="K16" s="150">
        <f t="shared" si="1"/>
        <v>44</v>
      </c>
      <c r="L16" s="150" t="s">
        <v>16</v>
      </c>
      <c r="M16" s="151"/>
      <c r="P16" s="13"/>
      <c r="Q16" s="13"/>
      <c r="R16" s="13"/>
      <c r="S16" s="13"/>
      <c r="T16" s="13"/>
    </row>
    <row r="17" spans="1:20" ht="15" customHeight="1" thickBot="1" x14ac:dyDescent="0.25">
      <c r="A17" s="72">
        <v>8</v>
      </c>
      <c r="B17" s="59" t="s">
        <v>164</v>
      </c>
      <c r="C17" s="74" t="s">
        <v>162</v>
      </c>
      <c r="D17" s="204"/>
      <c r="E17" s="227"/>
      <c r="F17" s="229"/>
      <c r="G17" s="150"/>
      <c r="H17" s="150"/>
      <c r="I17" s="150"/>
      <c r="J17" s="260">
        <f t="shared" si="0"/>
        <v>0</v>
      </c>
      <c r="K17" s="150">
        <f t="shared" si="1"/>
        <v>0</v>
      </c>
      <c r="L17" s="150"/>
      <c r="M17" s="151"/>
      <c r="P17" s="13"/>
      <c r="Q17" s="13"/>
      <c r="R17" s="13"/>
      <c r="S17" s="13"/>
      <c r="T17" s="13"/>
    </row>
    <row r="18" spans="1:20" ht="16" x14ac:dyDescent="0.2">
      <c r="A18" s="230" t="s">
        <v>28</v>
      </c>
      <c r="B18" s="231"/>
      <c r="C18" s="231"/>
      <c r="D18" s="14" t="s">
        <v>29</v>
      </c>
      <c r="E18" s="196">
        <f t="shared" ref="E18:K18" si="2">SUM(E9:E17)</f>
        <v>30</v>
      </c>
      <c r="F18" s="60">
        <f t="shared" si="2"/>
        <v>10</v>
      </c>
      <c r="G18" s="60">
        <f t="shared" si="2"/>
        <v>6</v>
      </c>
      <c r="H18" s="60">
        <f t="shared" si="2"/>
        <v>4</v>
      </c>
      <c r="I18" s="60">
        <f t="shared" si="2"/>
        <v>2</v>
      </c>
      <c r="J18" s="199">
        <f t="shared" si="2"/>
        <v>308</v>
      </c>
      <c r="K18" s="199">
        <f t="shared" si="2"/>
        <v>442</v>
      </c>
      <c r="L18" s="60" t="s">
        <v>30</v>
      </c>
      <c r="M18" s="61" t="s">
        <v>185</v>
      </c>
      <c r="P18" s="13"/>
      <c r="Q18" s="13"/>
      <c r="R18" s="13"/>
      <c r="S18" s="13"/>
      <c r="T18" s="13"/>
    </row>
    <row r="19" spans="1:20" ht="17" thickBot="1" x14ac:dyDescent="0.25">
      <c r="A19" s="179"/>
      <c r="B19" s="180"/>
      <c r="C19" s="180"/>
      <c r="D19" s="15" t="s">
        <v>32</v>
      </c>
      <c r="E19" s="190"/>
      <c r="F19" s="16">
        <f>COUNT(F9:F17)</f>
        <v>5</v>
      </c>
      <c r="G19" s="16">
        <f>COUNT(G9:G17)</f>
        <v>3</v>
      </c>
      <c r="H19" s="16">
        <f>COUNT(H9:H17)</f>
        <v>2</v>
      </c>
      <c r="I19" s="16">
        <f>COUNT(I9:I17)</f>
        <v>1</v>
      </c>
      <c r="J19" s="191"/>
      <c r="K19" s="191"/>
      <c r="L19" s="17">
        <f>COUNTIF(L1:L18,"=E")</f>
        <v>4</v>
      </c>
      <c r="M19" s="18">
        <f>COUNTIF(L1:L18,"=C")</f>
        <v>2</v>
      </c>
      <c r="P19" s="13"/>
      <c r="Q19" s="13"/>
      <c r="R19" s="13"/>
      <c r="S19" s="13"/>
      <c r="T19" s="13"/>
    </row>
    <row r="20" spans="1:20" ht="15" customHeight="1" thickBot="1" x14ac:dyDescent="0.25">
      <c r="A20" s="193" t="s">
        <v>33</v>
      </c>
      <c r="B20" s="194"/>
      <c r="C20" s="194"/>
      <c r="D20" s="200"/>
      <c r="E20" s="200"/>
      <c r="F20" s="200"/>
      <c r="G20" s="200"/>
      <c r="H20" s="200"/>
      <c r="I20" s="200"/>
      <c r="J20" s="200"/>
      <c r="K20" s="200"/>
      <c r="L20" s="200"/>
      <c r="M20" s="201"/>
      <c r="P20" s="13"/>
      <c r="Q20" s="12"/>
      <c r="R20" s="13"/>
      <c r="S20" s="13"/>
      <c r="T20" s="13"/>
    </row>
    <row r="21" spans="1:20" ht="15" customHeight="1" x14ac:dyDescent="0.2">
      <c r="A21" s="98">
        <v>9</v>
      </c>
      <c r="B21" s="65" t="s">
        <v>192</v>
      </c>
      <c r="C21" s="99" t="s">
        <v>56</v>
      </c>
      <c r="D21" s="90" t="s">
        <v>16</v>
      </c>
      <c r="E21" s="92">
        <v>2</v>
      </c>
      <c r="F21" s="93">
        <v>1</v>
      </c>
      <c r="G21" s="65">
        <v>1</v>
      </c>
      <c r="H21" s="65"/>
      <c r="I21" s="65"/>
      <c r="J21" s="65">
        <f t="shared" ref="J21:J22" si="3">SUM(F21:I21)*14</f>
        <v>28</v>
      </c>
      <c r="K21" s="115">
        <f t="shared" ref="K21:K22" si="4">E21*25-J21</f>
        <v>22</v>
      </c>
      <c r="L21" s="257" t="s">
        <v>16</v>
      </c>
      <c r="M21" s="258"/>
      <c r="P21" s="13"/>
      <c r="Q21" s="12"/>
      <c r="R21" s="28"/>
      <c r="S21" s="28"/>
      <c r="T21" s="28"/>
    </row>
    <row r="22" spans="1:20" ht="33" thickBot="1" x14ac:dyDescent="0.25">
      <c r="A22" s="52">
        <v>10</v>
      </c>
      <c r="B22" s="17" t="s">
        <v>193</v>
      </c>
      <c r="C22" s="70" t="s">
        <v>57</v>
      </c>
      <c r="D22" s="78" t="s">
        <v>16</v>
      </c>
      <c r="E22" s="78">
        <v>3</v>
      </c>
      <c r="F22" s="101"/>
      <c r="G22" s="101"/>
      <c r="H22" s="101">
        <v>3</v>
      </c>
      <c r="I22" s="101"/>
      <c r="J22" s="17">
        <f t="shared" si="3"/>
        <v>42</v>
      </c>
      <c r="K22" s="17">
        <f t="shared" si="4"/>
        <v>33</v>
      </c>
      <c r="L22" s="232" t="s">
        <v>16</v>
      </c>
      <c r="M22" s="233"/>
      <c r="P22" s="13"/>
      <c r="Q22" s="12"/>
      <c r="R22" s="28"/>
      <c r="S22" s="28"/>
      <c r="T22" s="28"/>
    </row>
    <row r="23" spans="1:20" ht="15.75" customHeight="1" thickBo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P23" s="29"/>
      <c r="Q23" s="12"/>
      <c r="R23" s="28"/>
      <c r="S23" s="28"/>
      <c r="T23" s="28"/>
    </row>
    <row r="24" spans="1:20" ht="15.75" customHeight="1" x14ac:dyDescent="0.2">
      <c r="B24" s="181" t="s">
        <v>34</v>
      </c>
      <c r="C24" s="41" t="str">
        <f>Sem_I!C25</f>
        <v>Discipline Obligatorii:</v>
      </c>
      <c r="D24" s="184">
        <f>SUM(F9:I12)</f>
        <v>16</v>
      </c>
      <c r="E24" s="185"/>
      <c r="F24" s="185"/>
      <c r="G24" s="185"/>
      <c r="H24" s="185"/>
      <c r="I24" s="185"/>
      <c r="J24" s="185"/>
      <c r="K24" s="185"/>
      <c r="L24" s="185"/>
      <c r="M24" s="186"/>
      <c r="P24" s="29"/>
      <c r="Q24" s="12"/>
      <c r="R24" s="28"/>
      <c r="S24" s="28"/>
      <c r="T24" s="28"/>
    </row>
    <row r="25" spans="1:20" ht="15.75" customHeight="1" x14ac:dyDescent="0.2">
      <c r="B25" s="182"/>
      <c r="C25" s="42" t="str">
        <f>Sem_I!C26</f>
        <v>Discipline Opționale:</v>
      </c>
      <c r="D25" s="187">
        <f>SUM(F14:I17)</f>
        <v>6</v>
      </c>
      <c r="E25" s="188"/>
      <c r="F25" s="188"/>
      <c r="G25" s="188"/>
      <c r="H25" s="188"/>
      <c r="I25" s="188"/>
      <c r="J25" s="188"/>
      <c r="K25" s="188"/>
      <c r="L25" s="188"/>
      <c r="M25" s="189"/>
      <c r="P25" s="29"/>
      <c r="Q25" s="12"/>
      <c r="R25" s="28"/>
      <c r="S25" s="28"/>
      <c r="T25" s="28"/>
    </row>
    <row r="26" spans="1:20" ht="15.75" customHeight="1" thickBot="1" x14ac:dyDescent="0.25">
      <c r="B26" s="183"/>
      <c r="C26" s="43" t="str">
        <f>Sem_I!C27</f>
        <v>Discipline Facultative:</v>
      </c>
      <c r="D26" s="190">
        <f>SUM(F21:I22)</f>
        <v>5</v>
      </c>
      <c r="E26" s="191"/>
      <c r="F26" s="191"/>
      <c r="G26" s="191"/>
      <c r="H26" s="191"/>
      <c r="I26" s="191"/>
      <c r="J26" s="191"/>
      <c r="K26" s="191"/>
      <c r="L26" s="191"/>
      <c r="M26" s="192"/>
      <c r="P26" s="29"/>
      <c r="Q26" s="12"/>
      <c r="R26" s="28"/>
      <c r="S26" s="28"/>
      <c r="T26" s="28"/>
    </row>
    <row r="27" spans="1:20" s="33" customFormat="1" ht="15.75" customHeight="1" x14ac:dyDescent="0.15">
      <c r="A27" s="30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P27" s="37"/>
      <c r="Q27" s="38"/>
      <c r="R27" s="39"/>
      <c r="S27" s="39"/>
      <c r="T27" s="39"/>
    </row>
    <row r="28" spans="1:20" ht="18" customHeight="1" x14ac:dyDescent="0.2">
      <c r="B28" s="4" t="s">
        <v>38</v>
      </c>
      <c r="C28" s="9"/>
      <c r="D28" s="1"/>
      <c r="E28" s="135" t="s">
        <v>39</v>
      </c>
      <c r="F28" s="135"/>
      <c r="G28" s="4"/>
      <c r="H28" s="1"/>
      <c r="I28" s="1"/>
      <c r="J28" s="164" t="s">
        <v>40</v>
      </c>
      <c r="K28" s="164"/>
      <c r="L28" s="164"/>
      <c r="M28" s="164"/>
      <c r="P28" s="13"/>
      <c r="Q28" s="12"/>
      <c r="R28" s="149"/>
      <c r="S28" s="149"/>
      <c r="T28" s="149"/>
    </row>
    <row r="29" spans="1:20" ht="15" customHeight="1" x14ac:dyDescent="0.2">
      <c r="B29" s="133" t="str">
        <f>Sem_I!B30</f>
        <v>Mihnea-Cosmin COSTOIU</v>
      </c>
      <c r="C29" s="133"/>
      <c r="D29" s="165" t="str">
        <f>Sem_I!D30</f>
        <v>Marius Claudiu LANGA</v>
      </c>
      <c r="E29" s="165"/>
      <c r="F29" s="165"/>
      <c r="G29" s="165"/>
      <c r="H29" s="165"/>
      <c r="I29" s="165"/>
      <c r="J29" s="166" t="str">
        <f>Sem_I!J30</f>
        <v>Manuela Mihaela CIUCUREL</v>
      </c>
      <c r="K29" s="166"/>
      <c r="L29" s="166"/>
      <c r="M29" s="166"/>
      <c r="P29" s="13"/>
      <c r="Q29" s="12"/>
      <c r="R29" s="13"/>
      <c r="S29" s="13"/>
      <c r="T29" s="13"/>
    </row>
    <row r="30" spans="1:20" ht="15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P30" s="11"/>
      <c r="Q30" s="12"/>
      <c r="R30" s="13"/>
      <c r="S30" s="13"/>
      <c r="T30" s="13"/>
    </row>
    <row r="31" spans="1:20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ht="15" customHeight="1" x14ac:dyDescent="0.2">
      <c r="B37" s="1"/>
      <c r="C37" s="1"/>
      <c r="H37" s="4"/>
      <c r="I37" s="4"/>
      <c r="J37" s="1"/>
      <c r="K37" s="1"/>
      <c r="L37" s="1"/>
    </row>
    <row r="38" spans="2:12" ht="15" customHeight="1" x14ac:dyDescent="0.2">
      <c r="B38" s="1"/>
      <c r="C38" s="1"/>
      <c r="H38" s="4"/>
      <c r="I38" s="4"/>
      <c r="J38" s="1"/>
      <c r="K38" s="1"/>
      <c r="L38" s="1"/>
    </row>
    <row r="39" spans="2:12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ht="15" customHeight="1" x14ac:dyDescent="0.2">
      <c r="B48" s="175" t="s">
        <v>43</v>
      </c>
      <c r="C48" s="175"/>
      <c r="D48" s="112"/>
      <c r="E48" s="112"/>
      <c r="F48" s="112"/>
      <c r="G48" s="170" t="s">
        <v>44</v>
      </c>
      <c r="H48" s="170"/>
      <c r="I48" s="170"/>
      <c r="J48" s="170"/>
      <c r="K48" s="170"/>
      <c r="L48" s="170"/>
    </row>
    <row r="49" spans="2:12" ht="15" customHeight="1" x14ac:dyDescent="0.2">
      <c r="B49" s="202" t="str">
        <f>Sem_I!B50</f>
        <v>Prenume NUME</v>
      </c>
      <c r="C49" s="202"/>
      <c r="D49" s="135"/>
      <c r="E49" s="135"/>
      <c r="F49" s="135"/>
      <c r="G49" s="135"/>
      <c r="H49" s="1"/>
      <c r="I49" s="1"/>
      <c r="J49" s="166" t="str">
        <f>Sem_I!J50</f>
        <v>Petrișor - Laurențiu ȚUCĂ</v>
      </c>
      <c r="K49" s="166"/>
      <c r="L49" s="166"/>
    </row>
    <row r="50" spans="2:12" x14ac:dyDescent="0.2">
      <c r="B50" s="1"/>
      <c r="C50" s="1"/>
      <c r="D50" s="135"/>
      <c r="E50" s="135"/>
      <c r="F50" s="135"/>
      <c r="G50" s="135"/>
      <c r="H50" s="1"/>
      <c r="I50" s="1"/>
      <c r="J50" s="1"/>
      <c r="K50" s="1"/>
      <c r="L50" s="1"/>
    </row>
    <row r="51" spans="2:12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2:12" x14ac:dyDescent="0.2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2:12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x14ac:dyDescent="0.2">
      <c r="B58" s="1"/>
      <c r="C58" s="1"/>
      <c r="D58" s="1"/>
      <c r="E58" s="135"/>
      <c r="F58" s="135"/>
      <c r="G58" s="135"/>
      <c r="H58" s="1"/>
      <c r="I58" s="1"/>
      <c r="J58" s="1"/>
      <c r="K58" s="1"/>
      <c r="L58" s="1"/>
    </row>
    <row r="59" spans="2:12" x14ac:dyDescent="0.2">
      <c r="B59" s="1"/>
      <c r="C59" s="1"/>
      <c r="D59" s="1"/>
      <c r="E59" s="135"/>
      <c r="F59" s="135"/>
      <c r="G59" s="135"/>
      <c r="H59" s="1"/>
      <c r="I59" s="1"/>
      <c r="J59" s="1"/>
      <c r="K59" s="1"/>
      <c r="L59" s="1"/>
    </row>
    <row r="60" spans="2:12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protectedRanges>
    <protectedRange sqref="K1:L2 A9:XFD12 A21:B22 K21:K22 A14:XFD17" name="Editabil"/>
  </protectedRanges>
  <mergeCells count="66">
    <mergeCell ref="A8:M8"/>
    <mergeCell ref="A6:A7"/>
    <mergeCell ref="B6:B7"/>
    <mergeCell ref="C6:C7"/>
    <mergeCell ref="L14:M15"/>
    <mergeCell ref="L9:M9"/>
    <mergeCell ref="H14:H15"/>
    <mergeCell ref="I14:I15"/>
    <mergeCell ref="J14:J15"/>
    <mergeCell ref="K14:K15"/>
    <mergeCell ref="L10:M10"/>
    <mergeCell ref="L12:M12"/>
    <mergeCell ref="L16:M17"/>
    <mergeCell ref="H16:H17"/>
    <mergeCell ref="I16:I17"/>
    <mergeCell ref="J16:J17"/>
    <mergeCell ref="L11:M11"/>
    <mergeCell ref="A13:M13"/>
    <mergeCell ref="E14:E15"/>
    <mergeCell ref="D14:D15"/>
    <mergeCell ref="F14:F15"/>
    <mergeCell ref="G14:G15"/>
    <mergeCell ref="B2:C2"/>
    <mergeCell ref="K2:L2"/>
    <mergeCell ref="C3:G3"/>
    <mergeCell ref="K3:L3"/>
    <mergeCell ref="C4:G4"/>
    <mergeCell ref="K4:L4"/>
    <mergeCell ref="K1:L1"/>
    <mergeCell ref="D6:D7"/>
    <mergeCell ref="E6:E7"/>
    <mergeCell ref="D1:H1"/>
    <mergeCell ref="D2:H2"/>
    <mergeCell ref="F6:I6"/>
    <mergeCell ref="J6:K6"/>
    <mergeCell ref="L6:M7"/>
    <mergeCell ref="L22:M22"/>
    <mergeCell ref="L21:M21"/>
    <mergeCell ref="K16:K17"/>
    <mergeCell ref="B24:B26"/>
    <mergeCell ref="D24:M24"/>
    <mergeCell ref="D25:M25"/>
    <mergeCell ref="D26:M26"/>
    <mergeCell ref="A20:M20"/>
    <mergeCell ref="A18:C19"/>
    <mergeCell ref="E18:E19"/>
    <mergeCell ref="J18:J19"/>
    <mergeCell ref="K18:K19"/>
    <mergeCell ref="D16:D17"/>
    <mergeCell ref="E16:E17"/>
    <mergeCell ref="F16:F17"/>
    <mergeCell ref="G16:G17"/>
    <mergeCell ref="E28:F28"/>
    <mergeCell ref="J28:M28"/>
    <mergeCell ref="J49:L49"/>
    <mergeCell ref="R28:T28"/>
    <mergeCell ref="B29:C29"/>
    <mergeCell ref="D29:I29"/>
    <mergeCell ref="J29:M29"/>
    <mergeCell ref="G48:L48"/>
    <mergeCell ref="E58:G58"/>
    <mergeCell ref="E59:G59"/>
    <mergeCell ref="D49:G49"/>
    <mergeCell ref="D50:G50"/>
    <mergeCell ref="B48:C48"/>
    <mergeCell ref="B49:C49"/>
  </mergeCells>
  <conditionalFormatting sqref="D1:D8 D10 D13 D18:D45">
    <cfRule type="cellIs" dxfId="79" priority="51" operator="equal">
      <formula>"DI"</formula>
    </cfRule>
    <cfRule type="cellIs" dxfId="78" priority="52" operator="equal">
      <formula>"DM"</formula>
    </cfRule>
    <cfRule type="cellIs" dxfId="77" priority="53" operator="equal">
      <formula>"DJ"</formula>
    </cfRule>
    <cfRule type="cellIs" dxfId="76" priority="54" operator="equal">
      <formula>"D"</formula>
    </cfRule>
    <cfRule type="cellIs" dxfId="75" priority="55" operator="equal">
      <formula>"SI"</formula>
    </cfRule>
    <cfRule type="cellIs" dxfId="74" priority="56" operator="equal">
      <formula>"SM"</formula>
    </cfRule>
    <cfRule type="cellIs" dxfId="73" priority="57" operator="equal">
      <formula>"SJ"</formula>
    </cfRule>
    <cfRule type="cellIs" dxfId="72" priority="58" operator="equal">
      <formula>"S"</formula>
    </cfRule>
    <cfRule type="cellIs" dxfId="71" priority="60" operator="equal">
      <formula>"C"</formula>
    </cfRule>
    <cfRule type="cellIs" dxfId="70" priority="61" operator="equal">
      <formula>"F"</formula>
    </cfRule>
  </conditionalFormatting>
  <conditionalFormatting sqref="D9">
    <cfRule type="cellIs" dxfId="69" priority="41" stopIfTrue="1" operator="equal">
      <formula>"DI"</formula>
    </cfRule>
    <cfRule type="cellIs" dxfId="68" priority="42" stopIfTrue="1" operator="equal">
      <formula>"DJ"</formula>
    </cfRule>
    <cfRule type="cellIs" dxfId="67" priority="43" stopIfTrue="1" operator="equal">
      <formula>"DM"</formula>
    </cfRule>
    <cfRule type="cellIs" dxfId="66" priority="44" stopIfTrue="1" operator="equal">
      <formula>"D"</formula>
    </cfRule>
    <cfRule type="cellIs" dxfId="65" priority="45" operator="equal">
      <formula>"SI"</formula>
    </cfRule>
    <cfRule type="cellIs" dxfId="64" priority="46" operator="equal">
      <formula>"SJ"</formula>
    </cfRule>
    <cfRule type="cellIs" dxfId="63" priority="47" operator="equal">
      <formula>"SM"</formula>
    </cfRule>
    <cfRule type="cellIs" dxfId="62" priority="48" operator="equal">
      <formula>"S"</formula>
    </cfRule>
    <cfRule type="cellIs" dxfId="61" priority="49" operator="equal">
      <formula>"C"</formula>
    </cfRule>
    <cfRule type="cellIs" dxfId="60" priority="50" operator="equal">
      <formula>"F"</formula>
    </cfRule>
  </conditionalFormatting>
  <conditionalFormatting sqref="D11">
    <cfRule type="cellIs" dxfId="59" priority="31" stopIfTrue="1" operator="equal">
      <formula>"DI"</formula>
    </cfRule>
    <cfRule type="cellIs" dxfId="58" priority="32" stopIfTrue="1" operator="equal">
      <formula>"DJ"</formula>
    </cfRule>
    <cfRule type="cellIs" dxfId="57" priority="33" stopIfTrue="1" operator="equal">
      <formula>"DM"</formula>
    </cfRule>
    <cfRule type="cellIs" dxfId="56" priority="34" stopIfTrue="1" operator="equal">
      <formula>"D"</formula>
    </cfRule>
    <cfRule type="cellIs" dxfId="55" priority="35" operator="equal">
      <formula>"SI"</formula>
    </cfRule>
    <cfRule type="cellIs" dxfId="54" priority="36" operator="equal">
      <formula>"SJ"</formula>
    </cfRule>
    <cfRule type="cellIs" dxfId="53" priority="37" operator="equal">
      <formula>"SM"</formula>
    </cfRule>
    <cfRule type="cellIs" dxfId="52" priority="38" operator="equal">
      <formula>"S"</formula>
    </cfRule>
    <cfRule type="cellIs" dxfId="51" priority="39" operator="equal">
      <formula>"C"</formula>
    </cfRule>
    <cfRule type="cellIs" dxfId="50" priority="40" operator="equal">
      <formula>"F"</formula>
    </cfRule>
  </conditionalFormatting>
  <conditionalFormatting sqref="D12">
    <cfRule type="cellIs" dxfId="49" priority="21" stopIfTrue="1" operator="equal">
      <formula>"DI"</formula>
    </cfRule>
    <cfRule type="cellIs" dxfId="48" priority="22" stopIfTrue="1" operator="equal">
      <formula>"DJ"</formula>
    </cfRule>
    <cfRule type="cellIs" dxfId="47" priority="23" stopIfTrue="1" operator="equal">
      <formula>"DM"</formula>
    </cfRule>
    <cfRule type="cellIs" dxfId="46" priority="24" stopIfTrue="1" operator="equal">
      <formula>"D"</formula>
    </cfRule>
    <cfRule type="cellIs" dxfId="45" priority="25" operator="equal">
      <formula>"SI"</formula>
    </cfRule>
    <cfRule type="cellIs" dxfId="44" priority="26" operator="equal">
      <formula>"SJ"</formula>
    </cfRule>
    <cfRule type="cellIs" dxfId="43" priority="27" operator="equal">
      <formula>"SM"</formula>
    </cfRule>
    <cfRule type="cellIs" dxfId="42" priority="28" operator="equal">
      <formula>"S"</formula>
    </cfRule>
    <cfRule type="cellIs" dxfId="41" priority="29" operator="equal">
      <formula>"C"</formula>
    </cfRule>
    <cfRule type="cellIs" dxfId="40" priority="30" operator="equal">
      <formula>"F"</formula>
    </cfRule>
  </conditionalFormatting>
  <conditionalFormatting sqref="D14:D15">
    <cfRule type="cellIs" dxfId="39" priority="11" operator="equal">
      <formula>"DI"</formula>
    </cfRule>
    <cfRule type="cellIs" dxfId="38" priority="12" operator="equal">
      <formula>"DM"</formula>
    </cfRule>
    <cfRule type="cellIs" dxfId="37" priority="13" operator="equal">
      <formula>"DJ"</formula>
    </cfRule>
    <cfRule type="cellIs" dxfId="36" priority="14" operator="equal">
      <formula>"D"</formula>
    </cfRule>
    <cfRule type="cellIs" dxfId="35" priority="15" operator="equal">
      <formula>"SI"</formula>
    </cfRule>
    <cfRule type="cellIs" dxfId="34" priority="16" operator="equal">
      <formula>"SM"</formula>
    </cfRule>
    <cfRule type="cellIs" dxfId="33" priority="17" operator="equal">
      <formula>"SJ"</formula>
    </cfRule>
    <cfRule type="cellIs" dxfId="32" priority="18" operator="equal">
      <formula>"S"</formula>
    </cfRule>
    <cfRule type="cellIs" dxfId="31" priority="19" operator="equal">
      <formula>"C"</formula>
    </cfRule>
    <cfRule type="cellIs" dxfId="30" priority="20" operator="equal">
      <formula>"F"</formula>
    </cfRule>
  </conditionalFormatting>
  <conditionalFormatting sqref="D16:D17">
    <cfRule type="cellIs" dxfId="29" priority="1" operator="equal">
      <formula>"DI"</formula>
    </cfRule>
    <cfRule type="cellIs" dxfId="28" priority="2" operator="equal">
      <formula>"DM"</formula>
    </cfRule>
    <cfRule type="cellIs" dxfId="27" priority="3" operator="equal">
      <formula>"DJ"</formula>
    </cfRule>
    <cfRule type="cellIs" dxfId="26" priority="4" operator="equal">
      <formula>"D"</formula>
    </cfRule>
    <cfRule type="cellIs" dxfId="25" priority="5" operator="equal">
      <formula>"SI"</formula>
    </cfRule>
    <cfRule type="cellIs" dxfId="24" priority="6" operator="equal">
      <formula>"SM"</formula>
    </cfRule>
    <cfRule type="cellIs" dxfId="23" priority="7" operator="equal">
      <formula>"SJ"</formula>
    </cfRule>
    <cfRule type="cellIs" dxfId="22" priority="8" operator="equal">
      <formula>"S"</formula>
    </cfRule>
    <cfRule type="cellIs" dxfId="21" priority="9" operator="equal">
      <formula>"C"</formula>
    </cfRule>
    <cfRule type="cellIs" dxfId="20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0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72"/>
  <sheetViews>
    <sheetView topLeftCell="A22" zoomScaleNormal="100" zoomScaleSheetLayoutView="70" workbookViewId="0">
      <selection activeCell="B29" sqref="B29:M32"/>
    </sheetView>
  </sheetViews>
  <sheetFormatPr baseColWidth="10" defaultColWidth="8.83203125" defaultRowHeight="15" x14ac:dyDescent="0.2"/>
  <cols>
    <col min="1" max="1" width="4.6640625" style="6" customWidth="1"/>
    <col min="2" max="2" width="19.5" bestFit="1" customWidth="1"/>
    <col min="3" max="3" width="45.6640625" customWidth="1"/>
    <col min="4" max="4" width="10.5" customWidth="1"/>
    <col min="5" max="5" width="6" customWidth="1"/>
    <col min="6" max="6" width="7.5" customWidth="1"/>
    <col min="7" max="9" width="5.5" customWidth="1"/>
    <col min="10" max="10" width="16" customWidth="1"/>
    <col min="12" max="13" width="4.6640625" style="6" customWidth="1"/>
    <col min="20" max="20" width="10.1640625" customWidth="1"/>
  </cols>
  <sheetData>
    <row r="1" spans="1:20" ht="57" customHeight="1" x14ac:dyDescent="0.25">
      <c r="B1" s="3"/>
      <c r="C1" s="4"/>
      <c r="D1" s="134" t="s">
        <v>0</v>
      </c>
      <c r="E1" s="134"/>
      <c r="F1" s="134"/>
      <c r="G1" s="134"/>
      <c r="H1" s="134"/>
      <c r="I1" s="2"/>
      <c r="J1" s="5"/>
      <c r="K1" s="132"/>
      <c r="L1" s="132"/>
      <c r="P1" s="113"/>
      <c r="Q1" s="113"/>
      <c r="R1" s="113"/>
      <c r="S1" s="113"/>
      <c r="T1" s="113"/>
    </row>
    <row r="2" spans="1:20" ht="15" customHeight="1" x14ac:dyDescent="0.2">
      <c r="B2" s="133"/>
      <c r="C2" s="133"/>
      <c r="D2" s="135" t="str">
        <f>Sem_I!D2</f>
        <v>2023 - 2026</v>
      </c>
      <c r="E2" s="135"/>
      <c r="F2" s="135"/>
      <c r="G2" s="135"/>
      <c r="H2" s="135"/>
      <c r="J2" s="8" t="str">
        <f>Sem_I!J2</f>
        <v>Anul universitar:</v>
      </c>
      <c r="K2" s="133" t="s">
        <v>58</v>
      </c>
      <c r="L2" s="133"/>
      <c r="P2" s="13"/>
      <c r="Q2" s="13"/>
      <c r="R2" s="13"/>
      <c r="S2" s="13"/>
      <c r="T2" s="13"/>
    </row>
    <row r="3" spans="1:20" ht="16" x14ac:dyDescent="0.2">
      <c r="B3" s="7" t="s">
        <v>3</v>
      </c>
      <c r="C3" s="133" t="str">
        <f>Sem_I!C3</f>
        <v>Ştiinţe ale comunicării</v>
      </c>
      <c r="D3" s="133"/>
      <c r="E3" s="133"/>
      <c r="F3" s="133"/>
      <c r="G3" s="133"/>
      <c r="J3" s="8" t="str">
        <f>Sem_I!J3</f>
        <v>Anul de studii:</v>
      </c>
      <c r="K3" s="133" t="s">
        <v>59</v>
      </c>
      <c r="L3" s="133"/>
      <c r="P3" s="13"/>
      <c r="Q3" s="13"/>
      <c r="R3" s="13"/>
      <c r="S3" s="13"/>
      <c r="T3" s="13"/>
    </row>
    <row r="4" spans="1:20" ht="16" x14ac:dyDescent="0.2">
      <c r="B4" s="7" t="s">
        <v>6</v>
      </c>
      <c r="C4" s="133" t="str">
        <f>Sem_I!C4</f>
        <v>Jurnalism</v>
      </c>
      <c r="D4" s="133"/>
      <c r="E4" s="133"/>
      <c r="F4" s="133"/>
      <c r="G4" s="133"/>
      <c r="J4" s="8" t="str">
        <f>Sem_I!J4</f>
        <v>Semestrul:</v>
      </c>
      <c r="K4" s="133" t="s">
        <v>5</v>
      </c>
      <c r="L4" s="133"/>
      <c r="P4" s="13"/>
      <c r="Q4" s="13"/>
      <c r="R4" s="13"/>
      <c r="S4" s="13"/>
      <c r="T4" s="13"/>
    </row>
    <row r="5" spans="1:20" s="33" customFormat="1" ht="12" customHeight="1" thickBot="1" x14ac:dyDescent="0.2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13"/>
      <c r="Q5" s="13"/>
      <c r="R5" s="13"/>
      <c r="S5" s="13"/>
      <c r="T5" s="13"/>
    </row>
    <row r="6" spans="1:20" s="1" customFormat="1" ht="20" customHeight="1" x14ac:dyDescent="0.2">
      <c r="A6" s="143" t="s">
        <v>60</v>
      </c>
      <c r="B6" s="139" t="s">
        <v>9</v>
      </c>
      <c r="C6" s="139" t="s">
        <v>10</v>
      </c>
      <c r="D6" s="139" t="s">
        <v>11</v>
      </c>
      <c r="E6" s="141" t="s">
        <v>12</v>
      </c>
      <c r="F6" s="139" t="s">
        <v>13</v>
      </c>
      <c r="G6" s="139"/>
      <c r="H6" s="139"/>
      <c r="I6" s="139"/>
      <c r="J6" s="139" t="s">
        <v>14</v>
      </c>
      <c r="K6" s="139"/>
      <c r="L6" s="139" t="s">
        <v>15</v>
      </c>
      <c r="M6" s="145"/>
      <c r="P6" s="13"/>
      <c r="Q6" s="13"/>
      <c r="R6" s="13"/>
      <c r="S6" s="13"/>
      <c r="T6" s="13"/>
    </row>
    <row r="7" spans="1:20" x14ac:dyDescent="0.2">
      <c r="A7" s="217"/>
      <c r="B7" s="211"/>
      <c r="C7" s="211"/>
      <c r="D7" s="211"/>
      <c r="E7" s="212"/>
      <c r="F7" s="40" t="s">
        <v>16</v>
      </c>
      <c r="G7" s="40" t="s">
        <v>17</v>
      </c>
      <c r="H7" s="40" t="s">
        <v>18</v>
      </c>
      <c r="I7" s="40" t="s">
        <v>19</v>
      </c>
      <c r="J7" s="40" t="s">
        <v>20</v>
      </c>
      <c r="K7" s="40" t="s">
        <v>21</v>
      </c>
      <c r="L7" s="211"/>
      <c r="M7" s="213"/>
      <c r="P7" s="13"/>
      <c r="Q7" s="13"/>
      <c r="R7" s="13"/>
      <c r="S7" s="13"/>
      <c r="T7" s="13"/>
    </row>
    <row r="8" spans="1:20" ht="16" thickBot="1" x14ac:dyDescent="0.25">
      <c r="A8" s="214" t="s">
        <v>22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6"/>
      <c r="P8" s="13"/>
      <c r="Q8" s="13"/>
      <c r="R8" s="13"/>
      <c r="S8" s="13"/>
      <c r="T8" s="13"/>
    </row>
    <row r="9" spans="1:20" ht="15" customHeight="1" x14ac:dyDescent="0.2">
      <c r="A9" s="46">
        <v>1</v>
      </c>
      <c r="B9" s="19"/>
      <c r="C9" s="68"/>
      <c r="D9" s="25"/>
      <c r="E9" s="25"/>
      <c r="F9" s="26"/>
      <c r="G9" s="19"/>
      <c r="H9" s="19"/>
      <c r="I9" s="19"/>
      <c r="J9" s="19"/>
      <c r="K9" s="19"/>
      <c r="L9" s="173"/>
      <c r="M9" s="209"/>
      <c r="P9" s="13"/>
      <c r="Q9" s="13"/>
      <c r="R9" s="13"/>
      <c r="S9" s="13"/>
      <c r="T9" s="13"/>
    </row>
    <row r="10" spans="1:20" ht="15" customHeight="1" x14ac:dyDescent="0.2">
      <c r="A10" s="44">
        <v>2</v>
      </c>
      <c r="B10" s="20"/>
      <c r="C10" s="69"/>
      <c r="D10" s="21"/>
      <c r="E10" s="21"/>
      <c r="F10" s="23"/>
      <c r="G10" s="20"/>
      <c r="H10" s="20"/>
      <c r="I10" s="20"/>
      <c r="J10" s="20"/>
      <c r="K10" s="20"/>
      <c r="L10" s="167"/>
      <c r="M10" s="168"/>
      <c r="P10" s="13"/>
      <c r="Q10" s="13"/>
      <c r="R10" s="13"/>
      <c r="S10" s="13"/>
      <c r="T10" s="13"/>
    </row>
    <row r="11" spans="1:20" ht="15" customHeight="1" x14ac:dyDescent="0.2">
      <c r="A11" s="44">
        <v>3</v>
      </c>
      <c r="B11" s="20"/>
      <c r="C11" s="69"/>
      <c r="D11" s="21"/>
      <c r="E11" s="21"/>
      <c r="F11" s="23"/>
      <c r="G11" s="20"/>
      <c r="H11" s="20"/>
      <c r="I11" s="20"/>
      <c r="J11" s="20"/>
      <c r="K11" s="20"/>
      <c r="L11" s="150"/>
      <c r="M11" s="151"/>
      <c r="P11" s="13"/>
      <c r="Q11" s="13"/>
      <c r="R11" s="13"/>
      <c r="S11" s="13"/>
      <c r="T11" s="13"/>
    </row>
    <row r="12" spans="1:20" x14ac:dyDescent="0.2">
      <c r="A12" s="44">
        <v>4</v>
      </c>
      <c r="B12" s="20"/>
      <c r="C12" s="69"/>
      <c r="D12" s="21"/>
      <c r="E12" s="21"/>
      <c r="F12" s="23"/>
      <c r="G12" s="20"/>
      <c r="H12" s="20"/>
      <c r="I12" s="20"/>
      <c r="J12" s="20"/>
      <c r="K12" s="20"/>
      <c r="L12" s="150"/>
      <c r="M12" s="151"/>
      <c r="P12" s="13"/>
      <c r="Q12" s="13"/>
      <c r="R12" s="13"/>
      <c r="S12" s="13"/>
      <c r="T12" s="13"/>
    </row>
    <row r="13" spans="1:20" x14ac:dyDescent="0.2">
      <c r="A13" s="44">
        <v>5</v>
      </c>
      <c r="B13" s="20"/>
      <c r="C13" s="69"/>
      <c r="D13" s="21"/>
      <c r="E13" s="21"/>
      <c r="F13" s="23"/>
      <c r="G13" s="20"/>
      <c r="H13" s="20"/>
      <c r="I13" s="20"/>
      <c r="J13" s="20"/>
      <c r="K13" s="20"/>
      <c r="L13" s="167"/>
      <c r="M13" s="168"/>
      <c r="P13" s="13"/>
      <c r="Q13" s="13"/>
      <c r="R13" s="13"/>
      <c r="S13" s="13"/>
      <c r="T13" s="13"/>
    </row>
    <row r="14" spans="1:20" ht="15" customHeight="1" x14ac:dyDescent="0.2">
      <c r="A14" s="44">
        <v>6</v>
      </c>
      <c r="B14" s="20"/>
      <c r="C14" s="69"/>
      <c r="D14" s="21"/>
      <c r="E14" s="21"/>
      <c r="F14" s="23"/>
      <c r="G14" s="20"/>
      <c r="H14" s="20"/>
      <c r="I14" s="20"/>
      <c r="J14" s="20"/>
      <c r="K14" s="20"/>
      <c r="L14" s="150"/>
      <c r="M14" s="151"/>
      <c r="P14" s="13"/>
      <c r="Q14" s="13"/>
      <c r="R14" s="13"/>
      <c r="S14" s="13"/>
      <c r="T14" s="13"/>
    </row>
    <row r="15" spans="1:20" ht="15" customHeight="1" x14ac:dyDescent="0.2">
      <c r="A15" s="44">
        <v>7</v>
      </c>
      <c r="B15" s="20"/>
      <c r="C15" s="69"/>
      <c r="D15" s="21"/>
      <c r="E15" s="21"/>
      <c r="F15" s="23"/>
      <c r="G15" s="20"/>
      <c r="H15" s="20"/>
      <c r="I15" s="20"/>
      <c r="J15" s="20"/>
      <c r="K15" s="20"/>
      <c r="L15" s="150"/>
      <c r="M15" s="151"/>
      <c r="P15" s="13"/>
      <c r="Q15" s="13"/>
      <c r="R15" s="13"/>
      <c r="S15" s="13"/>
      <c r="T15" s="13"/>
    </row>
    <row r="16" spans="1:20" ht="16" thickBot="1" x14ac:dyDescent="0.25">
      <c r="A16" s="45">
        <v>8</v>
      </c>
      <c r="B16" s="17"/>
      <c r="C16" s="70"/>
      <c r="D16" s="22"/>
      <c r="E16" s="22"/>
      <c r="F16" s="24"/>
      <c r="G16" s="17"/>
      <c r="H16" s="17"/>
      <c r="I16" s="17"/>
      <c r="J16" s="20"/>
      <c r="K16" s="20"/>
      <c r="L16" s="174"/>
      <c r="M16" s="210"/>
      <c r="P16" s="13"/>
      <c r="Q16" s="13"/>
      <c r="R16" s="13"/>
      <c r="S16" s="13"/>
      <c r="T16" s="13"/>
    </row>
    <row r="17" spans="1:20" ht="14.5" customHeight="1" thickBot="1" x14ac:dyDescent="0.25">
      <c r="A17" s="224" t="s">
        <v>27</v>
      </c>
      <c r="B17" s="220"/>
      <c r="C17" s="220"/>
      <c r="D17" s="220"/>
      <c r="E17" s="219"/>
      <c r="F17" s="219"/>
      <c r="G17" s="219"/>
      <c r="H17" s="219"/>
      <c r="I17" s="219"/>
      <c r="J17" s="219"/>
      <c r="K17" s="219"/>
      <c r="L17" s="219"/>
      <c r="M17" s="221"/>
      <c r="P17" s="13"/>
      <c r="Q17" s="13"/>
      <c r="R17" s="13"/>
      <c r="S17" s="13"/>
      <c r="T17" s="13"/>
    </row>
    <row r="18" spans="1:20" ht="15" customHeight="1" x14ac:dyDescent="0.2">
      <c r="A18" s="46">
        <v>9</v>
      </c>
      <c r="B18" s="47"/>
      <c r="C18" s="68"/>
      <c r="D18" s="152"/>
      <c r="E18" s="152"/>
      <c r="F18" s="171"/>
      <c r="G18" s="154"/>
      <c r="H18" s="154"/>
      <c r="I18" s="154"/>
      <c r="J18" s="173"/>
      <c r="K18" s="173"/>
      <c r="L18" s="157"/>
      <c r="M18" s="158"/>
      <c r="P18" s="13"/>
      <c r="Q18" s="13"/>
      <c r="R18" s="13"/>
      <c r="S18" s="13"/>
      <c r="T18" s="13"/>
    </row>
    <row r="19" spans="1:20" ht="15" customHeight="1" thickBot="1" x14ac:dyDescent="0.25">
      <c r="A19" s="109">
        <v>10</v>
      </c>
      <c r="B19" s="110"/>
      <c r="C19" s="111"/>
      <c r="D19" s="153"/>
      <c r="E19" s="153"/>
      <c r="F19" s="172"/>
      <c r="G19" s="155"/>
      <c r="H19" s="155"/>
      <c r="I19" s="155"/>
      <c r="J19" s="174"/>
      <c r="K19" s="174"/>
      <c r="L19" s="159"/>
      <c r="M19" s="160"/>
      <c r="P19" s="13"/>
      <c r="Q19" s="13"/>
      <c r="R19" s="13"/>
      <c r="S19" s="13"/>
      <c r="T19" s="13"/>
    </row>
    <row r="20" spans="1:20" ht="15" customHeight="1" x14ac:dyDescent="0.2">
      <c r="A20" s="46">
        <v>11</v>
      </c>
      <c r="B20" s="47"/>
      <c r="C20" s="68"/>
      <c r="D20" s="152"/>
      <c r="E20" s="152"/>
      <c r="F20" s="250"/>
      <c r="G20" s="154"/>
      <c r="H20" s="154"/>
      <c r="I20" s="154"/>
      <c r="J20" s="154"/>
      <c r="K20" s="154"/>
      <c r="L20" s="157"/>
      <c r="M20" s="158"/>
      <c r="P20" s="13"/>
      <c r="Q20" s="13"/>
      <c r="R20" s="13"/>
      <c r="S20" s="13"/>
      <c r="T20" s="13"/>
    </row>
    <row r="21" spans="1:20" ht="15" customHeight="1" thickBot="1" x14ac:dyDescent="0.25">
      <c r="A21" s="109">
        <v>12</v>
      </c>
      <c r="B21" s="110"/>
      <c r="C21" s="111"/>
      <c r="D21" s="153"/>
      <c r="E21" s="153"/>
      <c r="F21" s="252"/>
      <c r="G21" s="155"/>
      <c r="H21" s="155"/>
      <c r="I21" s="155"/>
      <c r="J21" s="155"/>
      <c r="K21" s="155"/>
      <c r="L21" s="159"/>
      <c r="M21" s="160"/>
      <c r="P21" s="13"/>
      <c r="Q21" s="13"/>
      <c r="R21" s="13"/>
      <c r="S21" s="13"/>
      <c r="T21" s="13"/>
    </row>
    <row r="22" spans="1:20" ht="15" customHeight="1" x14ac:dyDescent="0.2">
      <c r="A22" s="46">
        <v>13</v>
      </c>
      <c r="B22" s="47"/>
      <c r="C22" s="68"/>
      <c r="D22" s="152"/>
      <c r="E22" s="152"/>
      <c r="F22" s="171"/>
      <c r="G22" s="154"/>
      <c r="H22" s="154"/>
      <c r="I22" s="154"/>
      <c r="J22" s="173"/>
      <c r="K22" s="173"/>
      <c r="L22" s="157"/>
      <c r="M22" s="158"/>
      <c r="P22" s="13"/>
      <c r="Q22" s="13"/>
      <c r="R22" s="13"/>
      <c r="S22" s="13"/>
      <c r="T22" s="13"/>
    </row>
    <row r="23" spans="1:20" ht="16" thickBot="1" x14ac:dyDescent="0.25">
      <c r="A23" s="109">
        <v>14</v>
      </c>
      <c r="B23" s="48"/>
      <c r="C23" s="70"/>
      <c r="D23" s="153"/>
      <c r="E23" s="153"/>
      <c r="F23" s="172"/>
      <c r="G23" s="155"/>
      <c r="H23" s="155"/>
      <c r="I23" s="155"/>
      <c r="J23" s="174"/>
      <c r="K23" s="174"/>
      <c r="L23" s="159"/>
      <c r="M23" s="160"/>
      <c r="P23" s="13"/>
      <c r="Q23" s="13"/>
      <c r="R23" s="13"/>
      <c r="S23" s="13"/>
      <c r="T23" s="13"/>
    </row>
    <row r="24" spans="1:20" x14ac:dyDescent="0.2">
      <c r="A24" s="46">
        <v>15</v>
      </c>
      <c r="B24" s="47"/>
      <c r="C24" s="68"/>
      <c r="D24" s="226"/>
      <c r="E24" s="226"/>
      <c r="F24" s="228"/>
      <c r="G24" s="173"/>
      <c r="H24" s="173"/>
      <c r="I24" s="173"/>
      <c r="J24" s="173"/>
      <c r="K24" s="173"/>
      <c r="L24" s="173"/>
      <c r="M24" s="209"/>
      <c r="P24" s="13"/>
      <c r="Q24" s="13"/>
      <c r="R24" s="13"/>
      <c r="S24" s="13"/>
      <c r="T24" s="13"/>
    </row>
    <row r="25" spans="1:20" ht="15.75" customHeight="1" thickBot="1" x14ac:dyDescent="0.25">
      <c r="A25" s="109">
        <v>16</v>
      </c>
      <c r="B25" s="48"/>
      <c r="C25" s="70"/>
      <c r="D25" s="264"/>
      <c r="E25" s="264"/>
      <c r="F25" s="263"/>
      <c r="G25" s="174"/>
      <c r="H25" s="174"/>
      <c r="I25" s="174"/>
      <c r="J25" s="174"/>
      <c r="K25" s="174"/>
      <c r="L25" s="174"/>
      <c r="M25" s="210"/>
      <c r="P25" s="13"/>
      <c r="Q25" s="13"/>
      <c r="R25" s="13"/>
      <c r="S25" s="13"/>
      <c r="T25" s="13"/>
    </row>
    <row r="26" spans="1:20" ht="16" x14ac:dyDescent="0.2">
      <c r="A26" s="230" t="s">
        <v>28</v>
      </c>
      <c r="B26" s="231"/>
      <c r="C26" s="231"/>
      <c r="D26" s="14" t="s">
        <v>29</v>
      </c>
      <c r="E26" s="196">
        <f t="shared" ref="E26:K26" si="0">SUM(E9:E25)</f>
        <v>0</v>
      </c>
      <c r="F26" s="60">
        <f t="shared" si="0"/>
        <v>0</v>
      </c>
      <c r="G26" s="60">
        <f t="shared" si="0"/>
        <v>0</v>
      </c>
      <c r="H26" s="60">
        <f t="shared" si="0"/>
        <v>0</v>
      </c>
      <c r="I26" s="60">
        <f t="shared" si="0"/>
        <v>0</v>
      </c>
      <c r="J26" s="199">
        <f t="shared" si="0"/>
        <v>0</v>
      </c>
      <c r="K26" s="199">
        <f t="shared" si="0"/>
        <v>0</v>
      </c>
      <c r="L26" s="60" t="s">
        <v>30</v>
      </c>
      <c r="M26" s="61" t="s">
        <v>31</v>
      </c>
      <c r="P26" s="13"/>
      <c r="Q26" s="13"/>
      <c r="R26" s="13"/>
      <c r="S26" s="13"/>
      <c r="T26" s="13"/>
    </row>
    <row r="27" spans="1:20" ht="17" thickBot="1" x14ac:dyDescent="0.25">
      <c r="A27" s="179"/>
      <c r="B27" s="180"/>
      <c r="C27" s="180"/>
      <c r="D27" s="15" t="s">
        <v>32</v>
      </c>
      <c r="E27" s="190"/>
      <c r="F27" s="16">
        <f>COUNT(F9:F25)</f>
        <v>0</v>
      </c>
      <c r="G27" s="16">
        <f>COUNT(G9:G25)</f>
        <v>0</v>
      </c>
      <c r="H27" s="16">
        <f>COUNT(H9:H25)</f>
        <v>0</v>
      </c>
      <c r="I27" s="16">
        <f>COUNT(I9:I25)</f>
        <v>0</v>
      </c>
      <c r="J27" s="191"/>
      <c r="K27" s="191"/>
      <c r="L27" s="17">
        <f>COUNTIF(L1:L26,"=E")</f>
        <v>0</v>
      </c>
      <c r="M27" s="18">
        <f>COUNTIF(L1:L26,"=V")</f>
        <v>0</v>
      </c>
      <c r="P27" s="13"/>
      <c r="Q27" s="13"/>
      <c r="R27" s="13"/>
      <c r="S27" s="13"/>
      <c r="T27" s="13"/>
    </row>
    <row r="28" spans="1:20" ht="15" customHeight="1" thickBot="1" x14ac:dyDescent="0.25">
      <c r="A28" s="193" t="s">
        <v>33</v>
      </c>
      <c r="B28" s="194"/>
      <c r="C28" s="194"/>
      <c r="D28" s="194"/>
      <c r="E28" s="200"/>
      <c r="F28" s="200"/>
      <c r="G28" s="200"/>
      <c r="H28" s="200"/>
      <c r="I28" s="200"/>
      <c r="J28" s="200"/>
      <c r="K28" s="200"/>
      <c r="L28" s="194"/>
      <c r="M28" s="195"/>
      <c r="P28" s="13"/>
      <c r="Q28" s="12"/>
      <c r="R28" s="13"/>
      <c r="S28" s="13"/>
      <c r="T28" s="13"/>
    </row>
    <row r="29" spans="1:20" ht="15" customHeight="1" x14ac:dyDescent="0.2">
      <c r="A29" s="46">
        <v>17</v>
      </c>
      <c r="B29" s="49"/>
      <c r="C29" s="68"/>
      <c r="D29" s="83"/>
      <c r="E29" s="25"/>
      <c r="F29" s="26"/>
      <c r="G29" s="19"/>
      <c r="H29" s="19"/>
      <c r="I29" s="19"/>
      <c r="J29" s="19"/>
      <c r="K29" s="19"/>
      <c r="L29" s="228"/>
      <c r="M29" s="209"/>
      <c r="P29" s="13"/>
      <c r="Q29" s="12"/>
      <c r="R29" s="13"/>
      <c r="S29" s="13"/>
      <c r="T29" s="13"/>
    </row>
    <row r="30" spans="1:20" ht="15" customHeight="1" x14ac:dyDescent="0.2">
      <c r="A30" s="72">
        <v>18</v>
      </c>
      <c r="B30" s="67"/>
      <c r="C30" s="74"/>
      <c r="D30" s="89"/>
      <c r="E30" s="87"/>
      <c r="F30" s="88"/>
      <c r="G30" s="59"/>
      <c r="H30" s="59"/>
      <c r="I30" s="59"/>
      <c r="J30" s="20"/>
      <c r="K30" s="20"/>
      <c r="L30" s="97"/>
      <c r="M30" s="91"/>
      <c r="P30" s="13"/>
      <c r="Q30" s="12"/>
      <c r="R30" s="28"/>
      <c r="S30" s="28"/>
      <c r="T30" s="28"/>
    </row>
    <row r="31" spans="1:20" ht="15" customHeight="1" x14ac:dyDescent="0.2">
      <c r="A31" s="44">
        <v>19</v>
      </c>
      <c r="B31" s="20"/>
      <c r="C31" s="69"/>
      <c r="D31" s="77"/>
      <c r="E31" s="21"/>
      <c r="F31" s="23"/>
      <c r="G31" s="20"/>
      <c r="H31" s="20"/>
      <c r="I31" s="20"/>
      <c r="J31" s="20"/>
      <c r="K31" s="20"/>
      <c r="L31" s="262"/>
      <c r="M31" s="168"/>
      <c r="P31" s="13"/>
      <c r="Q31" s="12"/>
      <c r="R31" s="13"/>
      <c r="S31" s="13"/>
      <c r="T31" s="13"/>
    </row>
    <row r="32" spans="1:20" ht="15.75" customHeight="1" thickBot="1" x14ac:dyDescent="0.25">
      <c r="A32" s="45">
        <v>20</v>
      </c>
      <c r="B32" s="17"/>
      <c r="C32" s="70"/>
      <c r="D32" s="78"/>
      <c r="E32" s="22"/>
      <c r="F32" s="24"/>
      <c r="G32" s="17"/>
      <c r="H32" s="17"/>
      <c r="I32" s="17"/>
      <c r="J32" s="17"/>
      <c r="K32" s="17"/>
      <c r="L32" s="263"/>
      <c r="M32" s="210"/>
      <c r="P32" s="13"/>
      <c r="Q32" s="12"/>
      <c r="R32" s="13"/>
      <c r="S32" s="13"/>
      <c r="T32" s="13"/>
    </row>
    <row r="33" spans="1:20" ht="15.75" customHeight="1" thickBo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P33" s="29"/>
      <c r="Q33" s="12"/>
      <c r="R33" s="28"/>
      <c r="S33" s="28"/>
      <c r="T33" s="28"/>
    </row>
    <row r="34" spans="1:20" ht="15.75" customHeight="1" x14ac:dyDescent="0.2">
      <c r="B34" s="181" t="s">
        <v>34</v>
      </c>
      <c r="C34" s="41" t="str">
        <f>Sem_I!C25</f>
        <v>Discipline Obligatorii:</v>
      </c>
      <c r="D34" s="184">
        <f>SUM(F9:I16)</f>
        <v>0</v>
      </c>
      <c r="E34" s="185"/>
      <c r="F34" s="185"/>
      <c r="G34" s="185"/>
      <c r="H34" s="185"/>
      <c r="I34" s="185"/>
      <c r="J34" s="185"/>
      <c r="K34" s="185"/>
      <c r="L34" s="185"/>
      <c r="M34" s="186"/>
      <c r="P34" s="29"/>
      <c r="Q34" s="12"/>
      <c r="R34" s="28"/>
      <c r="S34" s="28"/>
      <c r="T34" s="28"/>
    </row>
    <row r="35" spans="1:20" ht="15.75" customHeight="1" x14ac:dyDescent="0.2">
      <c r="B35" s="182"/>
      <c r="C35" s="42" t="str">
        <f>Sem_I!C26</f>
        <v>Discipline Opționale:</v>
      </c>
      <c r="D35" s="187">
        <f>SUM(F18:I25)</f>
        <v>0</v>
      </c>
      <c r="E35" s="188"/>
      <c r="F35" s="188"/>
      <c r="G35" s="188"/>
      <c r="H35" s="188"/>
      <c r="I35" s="188"/>
      <c r="J35" s="188"/>
      <c r="K35" s="188"/>
      <c r="L35" s="188"/>
      <c r="M35" s="189"/>
      <c r="P35" s="29"/>
      <c r="Q35" s="12"/>
      <c r="R35" s="28"/>
      <c r="S35" s="28"/>
      <c r="T35" s="28"/>
    </row>
    <row r="36" spans="1:20" ht="15.75" customHeight="1" thickBot="1" x14ac:dyDescent="0.25">
      <c r="B36" s="183"/>
      <c r="C36" s="43" t="str">
        <f>Sem_I!C27</f>
        <v>Discipline Facultative:</v>
      </c>
      <c r="D36" s="190">
        <f>SUM(F29:I32)</f>
        <v>0</v>
      </c>
      <c r="E36" s="191"/>
      <c r="F36" s="191"/>
      <c r="G36" s="191"/>
      <c r="H36" s="191"/>
      <c r="I36" s="191"/>
      <c r="J36" s="191"/>
      <c r="K36" s="191"/>
      <c r="L36" s="191"/>
      <c r="M36" s="192"/>
      <c r="P36" s="29"/>
      <c r="Q36" s="12"/>
      <c r="R36" s="28"/>
      <c r="S36" s="28"/>
      <c r="T36" s="28"/>
    </row>
    <row r="37" spans="1:20" s="33" customFormat="1" ht="15.75" customHeight="1" x14ac:dyDescent="0.15">
      <c r="A37" s="30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P37" s="37"/>
      <c r="Q37" s="38"/>
      <c r="R37" s="39"/>
      <c r="S37" s="39"/>
      <c r="T37" s="39"/>
    </row>
    <row r="38" spans="1:20" ht="18" customHeight="1" x14ac:dyDescent="0.2">
      <c r="B38" s="4" t="s">
        <v>38</v>
      </c>
      <c r="C38" s="9"/>
      <c r="D38" s="1"/>
      <c r="E38" s="135" t="s">
        <v>39</v>
      </c>
      <c r="F38" s="135"/>
      <c r="G38" s="4"/>
      <c r="H38" s="1"/>
      <c r="I38" s="1"/>
      <c r="J38" s="164" t="s">
        <v>40</v>
      </c>
      <c r="K38" s="164"/>
      <c r="L38" s="164"/>
      <c r="M38" s="164"/>
      <c r="P38" s="13"/>
      <c r="Q38" s="12"/>
      <c r="R38" s="149"/>
      <c r="S38" s="149"/>
      <c r="T38" s="149"/>
    </row>
    <row r="39" spans="1:20" ht="15" customHeight="1" x14ac:dyDescent="0.2">
      <c r="B39" s="133" t="str">
        <f>Sem_I!B30</f>
        <v>Mihnea-Cosmin COSTOIU</v>
      </c>
      <c r="C39" s="133"/>
      <c r="D39" s="165" t="str">
        <f>Sem_I!D30</f>
        <v>Marius Claudiu LANGA</v>
      </c>
      <c r="E39" s="165"/>
      <c r="F39" s="165"/>
      <c r="G39" s="165"/>
      <c r="H39" s="165"/>
      <c r="I39" s="165"/>
      <c r="J39" s="166" t="str">
        <f>Sem_I!J30</f>
        <v>Manuela Mihaela CIUCUREL</v>
      </c>
      <c r="K39" s="166"/>
      <c r="L39" s="166"/>
      <c r="M39" s="166"/>
      <c r="P39" s="13"/>
      <c r="Q39" s="12"/>
      <c r="R39" s="13"/>
      <c r="S39" s="13"/>
      <c r="T39" s="13"/>
    </row>
    <row r="40" spans="1:20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P40" s="11"/>
      <c r="Q40" s="12"/>
      <c r="R40" s="13"/>
      <c r="S40" s="13"/>
      <c r="T40" s="13"/>
    </row>
    <row r="41" spans="1:20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P41" s="11"/>
      <c r="Q41" s="12"/>
      <c r="R41" s="13"/>
      <c r="S41" s="13"/>
      <c r="T41" s="13"/>
    </row>
    <row r="42" spans="1:20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ht="15" customHeight="1" x14ac:dyDescent="0.2">
      <c r="B47" s="1"/>
      <c r="C47" s="1"/>
      <c r="H47" s="4"/>
      <c r="I47" s="4"/>
      <c r="J47" s="1"/>
      <c r="K47" s="1"/>
      <c r="L47" s="1"/>
    </row>
    <row r="48" spans="1:20" ht="15" customHeight="1" x14ac:dyDescent="0.2">
      <c r="B48" s="1"/>
      <c r="C48" s="1"/>
      <c r="H48" s="4"/>
      <c r="I48" s="4"/>
      <c r="J48" s="1"/>
      <c r="K48" s="1"/>
      <c r="L48" s="1"/>
    </row>
    <row r="49" spans="2:12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ht="15" customHeight="1" x14ac:dyDescent="0.2">
      <c r="B58" s="175" t="s">
        <v>43</v>
      </c>
      <c r="C58" s="175"/>
      <c r="D58" s="112"/>
      <c r="E58" s="112"/>
      <c r="F58" s="112"/>
      <c r="G58" s="170" t="s">
        <v>44</v>
      </c>
      <c r="H58" s="170"/>
      <c r="I58" s="170"/>
      <c r="J58" s="170"/>
      <c r="K58" s="170"/>
      <c r="L58" s="170"/>
    </row>
    <row r="59" spans="2:12" ht="15" customHeight="1" x14ac:dyDescent="0.2">
      <c r="B59" s="202" t="str">
        <f>Sem_I!B50</f>
        <v>Prenume NUME</v>
      </c>
      <c r="C59" s="202"/>
      <c r="D59" s="135"/>
      <c r="E59" s="135"/>
      <c r="F59" s="135"/>
      <c r="G59" s="135"/>
      <c r="H59" s="1"/>
      <c r="I59" s="1"/>
      <c r="J59" s="166" t="str">
        <f>Sem_I!J50</f>
        <v>Petrișor - Laurențiu ȚUCĂ</v>
      </c>
      <c r="K59" s="166"/>
      <c r="L59" s="166"/>
    </row>
    <row r="60" spans="2:12" x14ac:dyDescent="0.2">
      <c r="B60" s="1"/>
      <c r="C60" s="1"/>
      <c r="D60" s="135"/>
      <c r="E60" s="135"/>
      <c r="F60" s="135"/>
      <c r="G60" s="135"/>
      <c r="H60" s="1"/>
      <c r="I60" s="1"/>
      <c r="J60" s="1"/>
      <c r="K60" s="1"/>
      <c r="L60" s="1"/>
    </row>
    <row r="61" spans="2:12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</row>
    <row r="64" spans="2:12" x14ac:dyDescent="0.2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</row>
    <row r="65" spans="2:12" x14ac:dyDescent="0.2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</row>
    <row r="66" spans="2:12" x14ac:dyDescent="0.2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</row>
    <row r="67" spans="2:12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x14ac:dyDescent="0.2">
      <c r="B68" s="1"/>
      <c r="C68" s="1"/>
      <c r="D68" s="1"/>
      <c r="E68" s="135"/>
      <c r="F68" s="135"/>
      <c r="G68" s="135"/>
      <c r="H68" s="1"/>
      <c r="I68" s="1"/>
      <c r="J68" s="1"/>
      <c r="K68" s="1"/>
      <c r="L68" s="1"/>
    </row>
    <row r="69" spans="2:12" x14ac:dyDescent="0.2">
      <c r="B69" s="1"/>
      <c r="C69" s="1"/>
      <c r="D69" s="1"/>
      <c r="E69" s="135"/>
      <c r="F69" s="135"/>
      <c r="G69" s="135"/>
      <c r="H69" s="1"/>
      <c r="I69" s="1"/>
      <c r="J69" s="1"/>
      <c r="K69" s="1"/>
      <c r="L69" s="1"/>
    </row>
    <row r="70" spans="2:12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protectedRanges>
    <protectedRange sqref="K1:L1 K2:L2 A16:XFD16 A18:XFD25 A29:XFD31 A32:B32 A9:XFD15" name="Editabil"/>
  </protectedRanges>
  <mergeCells count="89">
    <mergeCell ref="E18:E19"/>
    <mergeCell ref="E20:E21"/>
    <mergeCell ref="E22:E23"/>
    <mergeCell ref="F18:F19"/>
    <mergeCell ref="G18:G19"/>
    <mergeCell ref="F20:F21"/>
    <mergeCell ref="G20:G21"/>
    <mergeCell ref="L14:M14"/>
    <mergeCell ref="A8:M8"/>
    <mergeCell ref="A6:A7"/>
    <mergeCell ref="B6:B7"/>
    <mergeCell ref="C6:C7"/>
    <mergeCell ref="F6:I6"/>
    <mergeCell ref="K20:K21"/>
    <mergeCell ref="L20:M21"/>
    <mergeCell ref="L22:M23"/>
    <mergeCell ref="K22:K23"/>
    <mergeCell ref="J22:J23"/>
    <mergeCell ref="I22:I23"/>
    <mergeCell ref="H22:H23"/>
    <mergeCell ref="G22:G23"/>
    <mergeCell ref="F22:F23"/>
    <mergeCell ref="J20:J21"/>
    <mergeCell ref="H20:H21"/>
    <mergeCell ref="I20:I21"/>
    <mergeCell ref="K1:L1"/>
    <mergeCell ref="D6:D7"/>
    <mergeCell ref="E6:E7"/>
    <mergeCell ref="D1:H1"/>
    <mergeCell ref="D2:H2"/>
    <mergeCell ref="J6:K6"/>
    <mergeCell ref="L6:M7"/>
    <mergeCell ref="K2:L2"/>
    <mergeCell ref="C3:G3"/>
    <mergeCell ref="K3:L3"/>
    <mergeCell ref="C4:G4"/>
    <mergeCell ref="K4:L4"/>
    <mergeCell ref="B2:C2"/>
    <mergeCell ref="L15:M15"/>
    <mergeCell ref="L16:M16"/>
    <mergeCell ref="L9:M9"/>
    <mergeCell ref="D24:D25"/>
    <mergeCell ref="E24:E25"/>
    <mergeCell ref="F24:F25"/>
    <mergeCell ref="G24:G25"/>
    <mergeCell ref="I24:I25"/>
    <mergeCell ref="A17:M17"/>
    <mergeCell ref="D18:D19"/>
    <mergeCell ref="D20:D21"/>
    <mergeCell ref="D22:D23"/>
    <mergeCell ref="L10:M10"/>
    <mergeCell ref="L11:M11"/>
    <mergeCell ref="L12:M12"/>
    <mergeCell ref="L13:M13"/>
    <mergeCell ref="H24:H25"/>
    <mergeCell ref="A28:M28"/>
    <mergeCell ref="J24:J25"/>
    <mergeCell ref="K24:K25"/>
    <mergeCell ref="L24:M25"/>
    <mergeCell ref="A26:C27"/>
    <mergeCell ref="E26:E27"/>
    <mergeCell ref="J26:J27"/>
    <mergeCell ref="K26:K27"/>
    <mergeCell ref="H18:H19"/>
    <mergeCell ref="I18:I19"/>
    <mergeCell ref="J18:J19"/>
    <mergeCell ref="K18:K19"/>
    <mergeCell ref="L18:M19"/>
    <mergeCell ref="B34:B36"/>
    <mergeCell ref="D34:M34"/>
    <mergeCell ref="D35:M35"/>
    <mergeCell ref="D36:M36"/>
    <mergeCell ref="E38:F38"/>
    <mergeCell ref="J38:M38"/>
    <mergeCell ref="B58:C58"/>
    <mergeCell ref="B59:C59"/>
    <mergeCell ref="J59:L59"/>
    <mergeCell ref="R38:T38"/>
    <mergeCell ref="B39:C39"/>
    <mergeCell ref="D39:I39"/>
    <mergeCell ref="J39:M39"/>
    <mergeCell ref="G58:L58"/>
    <mergeCell ref="E68:G68"/>
    <mergeCell ref="E69:G69"/>
    <mergeCell ref="D59:G59"/>
    <mergeCell ref="D60:G60"/>
    <mergeCell ref="L29:M29"/>
    <mergeCell ref="L31:M31"/>
    <mergeCell ref="L32:M32"/>
  </mergeCells>
  <conditionalFormatting sqref="D20 D22 D24:D55 D1:D18">
    <cfRule type="cellIs" dxfId="19" priority="1" operator="equal">
      <formula>"DI"</formula>
    </cfRule>
    <cfRule type="cellIs" dxfId="18" priority="2" operator="equal">
      <formula>"DM"</formula>
    </cfRule>
    <cfRule type="cellIs" dxfId="17" priority="3" operator="equal">
      <formula>"DJ"</formula>
    </cfRule>
    <cfRule type="cellIs" dxfId="16" priority="4" operator="equal">
      <formula>"D"</formula>
    </cfRule>
    <cfRule type="cellIs" dxfId="15" priority="5" operator="equal">
      <formula>"SI"</formula>
    </cfRule>
    <cfRule type="cellIs" dxfId="14" priority="6" operator="equal">
      <formula>"SM"</formula>
    </cfRule>
    <cfRule type="cellIs" dxfId="13" priority="7" operator="equal">
      <formula>"SJ"</formula>
    </cfRule>
    <cfRule type="cellIs" dxfId="12" priority="8" operator="equal">
      <formula>"S"</formula>
    </cfRule>
    <cfRule type="cellIs" dxfId="11" priority="10" operator="equal">
      <formula>"C"</formula>
    </cfRule>
    <cfRule type="cellIs" dxfId="10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40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4"/>
  <sheetViews>
    <sheetView topLeftCell="A16" zoomScaleNormal="100" zoomScaleSheetLayoutView="70" workbookViewId="0">
      <selection activeCell="O28" sqref="O28"/>
    </sheetView>
  </sheetViews>
  <sheetFormatPr baseColWidth="10" defaultColWidth="8.83203125" defaultRowHeight="15" x14ac:dyDescent="0.2"/>
  <cols>
    <col min="1" max="1" width="4.6640625" style="27" customWidth="1"/>
    <col min="2" max="2" width="19.5" bestFit="1" customWidth="1"/>
    <col min="3" max="3" width="45.6640625" customWidth="1"/>
    <col min="4" max="4" width="10.5" customWidth="1"/>
    <col min="5" max="5" width="6" customWidth="1"/>
    <col min="6" max="6" width="7.5" customWidth="1"/>
    <col min="7" max="9" width="5.5" customWidth="1"/>
    <col min="10" max="10" width="16" customWidth="1"/>
    <col min="12" max="13" width="5.5" style="6" customWidth="1"/>
  </cols>
  <sheetData>
    <row r="1" spans="1:20" ht="57" customHeight="1" x14ac:dyDescent="0.25">
      <c r="B1" s="3"/>
      <c r="C1" s="4"/>
      <c r="D1" s="134" t="s">
        <v>0</v>
      </c>
      <c r="E1" s="134"/>
      <c r="F1" s="134"/>
      <c r="G1" s="134"/>
      <c r="H1" s="134"/>
      <c r="I1" s="2"/>
      <c r="J1" s="5"/>
      <c r="K1" s="132"/>
      <c r="L1" s="132"/>
      <c r="P1" s="113"/>
      <c r="Q1" s="113"/>
      <c r="R1" s="113"/>
      <c r="S1" s="113"/>
      <c r="T1" s="113"/>
    </row>
    <row r="2" spans="1:20" ht="15" customHeight="1" x14ac:dyDescent="0.2">
      <c r="B2" s="133"/>
      <c r="C2" s="133"/>
      <c r="D2" s="135" t="str">
        <f>Sem_I!D2</f>
        <v>2023 - 2026</v>
      </c>
      <c r="E2" s="135"/>
      <c r="F2" s="135"/>
      <c r="G2" s="135"/>
      <c r="H2" s="135"/>
      <c r="J2" s="8" t="str">
        <f>Sem_I!J2</f>
        <v>Anul universitar:</v>
      </c>
      <c r="K2" s="133" t="str">
        <f>Sem_VII!K2</f>
        <v>2026 - 2027</v>
      </c>
      <c r="L2" s="133"/>
      <c r="P2" s="13"/>
      <c r="Q2" s="13"/>
      <c r="R2" s="13"/>
      <c r="S2" s="13"/>
      <c r="T2" s="13"/>
    </row>
    <row r="3" spans="1:20" ht="16" x14ac:dyDescent="0.2">
      <c r="B3" s="7" t="s">
        <v>3</v>
      </c>
      <c r="C3" s="133" t="str">
        <f>Sem_I!C3</f>
        <v>Ştiinţe ale comunicării</v>
      </c>
      <c r="D3" s="133"/>
      <c r="E3" s="133"/>
      <c r="F3" s="133"/>
      <c r="G3" s="133"/>
      <c r="J3" s="8" t="str">
        <f>Sem_I!J3</f>
        <v>Anul de studii:</v>
      </c>
      <c r="K3" s="133" t="str">
        <f>Sem_VII!K3</f>
        <v>IV</v>
      </c>
      <c r="L3" s="133"/>
      <c r="P3" s="13"/>
      <c r="Q3" s="13"/>
      <c r="R3" s="13"/>
      <c r="S3" s="13"/>
      <c r="T3" s="13"/>
    </row>
    <row r="4" spans="1:20" ht="16" x14ac:dyDescent="0.2">
      <c r="B4" s="7" t="s">
        <v>6</v>
      </c>
      <c r="C4" s="9" t="str">
        <f>Sem_I!C4</f>
        <v>Jurnalism</v>
      </c>
      <c r="D4" s="9"/>
      <c r="E4" s="9"/>
      <c r="F4" s="9"/>
      <c r="G4" s="9"/>
      <c r="J4" s="8" t="str">
        <f>Sem_I!J4</f>
        <v>Semestrul:</v>
      </c>
      <c r="K4" s="9" t="s">
        <v>46</v>
      </c>
      <c r="L4" s="9"/>
      <c r="P4" s="13"/>
      <c r="Q4" s="13"/>
      <c r="R4" s="13"/>
      <c r="S4" s="13"/>
      <c r="T4" s="13"/>
    </row>
    <row r="5" spans="1:20" ht="12" customHeight="1" thickBot="1" x14ac:dyDescent="0.25">
      <c r="B5" s="7"/>
      <c r="C5" s="135"/>
      <c r="D5" s="135"/>
      <c r="E5" s="135"/>
      <c r="F5" s="135"/>
      <c r="G5" s="135"/>
      <c r="J5" s="8"/>
      <c r="K5" s="133"/>
      <c r="L5" s="133"/>
      <c r="P5" s="13"/>
      <c r="Q5" s="13"/>
      <c r="R5" s="13"/>
      <c r="S5" s="13"/>
      <c r="T5" s="13"/>
    </row>
    <row r="6" spans="1:20" s="1" customFormat="1" ht="20" customHeight="1" x14ac:dyDescent="0.2">
      <c r="A6" s="234" t="s">
        <v>51</v>
      </c>
      <c r="B6" s="139" t="s">
        <v>9</v>
      </c>
      <c r="C6" s="139" t="s">
        <v>10</v>
      </c>
      <c r="D6" s="139" t="s">
        <v>11</v>
      </c>
      <c r="E6" s="141" t="s">
        <v>12</v>
      </c>
      <c r="F6" s="139" t="s">
        <v>13</v>
      </c>
      <c r="G6" s="139"/>
      <c r="H6" s="139"/>
      <c r="I6" s="139"/>
      <c r="J6" s="139" t="s">
        <v>14</v>
      </c>
      <c r="K6" s="139"/>
      <c r="L6" s="139" t="s">
        <v>15</v>
      </c>
      <c r="M6" s="145"/>
      <c r="O6" s="95"/>
      <c r="P6" s="13"/>
      <c r="Q6" s="13"/>
      <c r="R6" s="13"/>
      <c r="S6" s="13"/>
      <c r="T6" s="13"/>
    </row>
    <row r="7" spans="1:20" ht="16" thickBot="1" x14ac:dyDescent="0.25">
      <c r="A7" s="235"/>
      <c r="B7" s="140"/>
      <c r="C7" s="140"/>
      <c r="D7" s="140"/>
      <c r="E7" s="142"/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  <c r="K7" s="10" t="s">
        <v>21</v>
      </c>
      <c r="L7" s="140"/>
      <c r="M7" s="146"/>
      <c r="P7" s="13"/>
      <c r="Q7" s="13"/>
      <c r="R7" s="13"/>
      <c r="S7" s="13"/>
      <c r="T7" s="13"/>
    </row>
    <row r="8" spans="1:20" ht="16" thickBot="1" x14ac:dyDescent="0.25">
      <c r="A8" s="272" t="s">
        <v>22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9"/>
      <c r="P8" s="13"/>
      <c r="Q8" s="13"/>
      <c r="R8" s="13"/>
      <c r="S8" s="13"/>
      <c r="T8" s="13"/>
    </row>
    <row r="9" spans="1:20" ht="15" customHeight="1" x14ac:dyDescent="0.2">
      <c r="A9" s="50">
        <v>1</v>
      </c>
      <c r="B9" s="19"/>
      <c r="C9" s="68"/>
      <c r="D9" s="25"/>
      <c r="E9" s="25"/>
      <c r="F9" s="26"/>
      <c r="G9" s="19"/>
      <c r="H9" s="19"/>
      <c r="I9" s="19"/>
      <c r="J9" s="19"/>
      <c r="K9" s="19"/>
      <c r="L9" s="173"/>
      <c r="M9" s="209"/>
      <c r="P9" s="13"/>
      <c r="Q9" s="13"/>
      <c r="R9" s="13"/>
      <c r="S9" s="13"/>
      <c r="T9" s="13"/>
    </row>
    <row r="10" spans="1:20" ht="15" customHeight="1" x14ac:dyDescent="0.2">
      <c r="A10" s="51">
        <v>2</v>
      </c>
      <c r="B10" s="20"/>
      <c r="C10" s="69"/>
      <c r="D10" s="21"/>
      <c r="E10" s="21"/>
      <c r="F10" s="23"/>
      <c r="G10" s="20"/>
      <c r="H10" s="20"/>
      <c r="I10" s="20"/>
      <c r="J10" s="20"/>
      <c r="K10" s="20"/>
      <c r="L10" s="150"/>
      <c r="M10" s="151"/>
      <c r="P10" s="13"/>
      <c r="Q10" s="13"/>
      <c r="R10" s="13"/>
      <c r="S10" s="13"/>
      <c r="T10" s="13"/>
    </row>
    <row r="11" spans="1:20" x14ac:dyDescent="0.2">
      <c r="A11" s="51">
        <v>3</v>
      </c>
      <c r="B11" s="20"/>
      <c r="C11" s="69"/>
      <c r="D11" s="21"/>
      <c r="E11" s="21"/>
      <c r="F11" s="23"/>
      <c r="G11" s="20"/>
      <c r="H11" s="20"/>
      <c r="I11" s="20"/>
      <c r="J11" s="20"/>
      <c r="K11" s="20"/>
      <c r="L11" s="167"/>
      <c r="M11" s="168"/>
      <c r="P11" s="13"/>
      <c r="Q11" s="13"/>
      <c r="R11" s="13"/>
      <c r="S11" s="13"/>
      <c r="T11" s="13"/>
    </row>
    <row r="12" spans="1:20" x14ac:dyDescent="0.2">
      <c r="A12" s="51">
        <v>4</v>
      </c>
      <c r="B12" s="20"/>
      <c r="C12" s="69"/>
      <c r="D12" s="21"/>
      <c r="E12" s="21"/>
      <c r="F12" s="23"/>
      <c r="G12" s="20"/>
      <c r="H12" s="20"/>
      <c r="I12" s="20"/>
      <c r="J12" s="20"/>
      <c r="K12" s="20"/>
      <c r="L12" s="167"/>
      <c r="M12" s="168"/>
      <c r="P12" s="13"/>
      <c r="Q12" s="13"/>
      <c r="R12" s="13"/>
      <c r="S12" s="13"/>
      <c r="T12" s="13"/>
    </row>
    <row r="13" spans="1:20" x14ac:dyDescent="0.2">
      <c r="A13" s="51">
        <v>5</v>
      </c>
      <c r="B13" s="20"/>
      <c r="C13" s="69"/>
      <c r="D13" s="21"/>
      <c r="E13" s="21"/>
      <c r="F13" s="23"/>
      <c r="G13" s="20"/>
      <c r="H13" s="20"/>
      <c r="I13" s="20"/>
      <c r="J13" s="20"/>
      <c r="K13" s="20"/>
      <c r="L13" s="150"/>
      <c r="M13" s="151"/>
      <c r="P13" s="13"/>
      <c r="Q13" s="13"/>
      <c r="R13" s="13"/>
      <c r="S13" s="13"/>
      <c r="T13" s="13"/>
    </row>
    <row r="14" spans="1:20" ht="15" customHeight="1" x14ac:dyDescent="0.2">
      <c r="A14" s="51">
        <v>6</v>
      </c>
      <c r="B14" s="20"/>
      <c r="C14" s="69"/>
      <c r="D14" s="92"/>
      <c r="E14" s="92"/>
      <c r="F14" s="275"/>
      <c r="G14" s="275"/>
      <c r="H14" s="275"/>
      <c r="I14" s="276"/>
      <c r="J14" s="20"/>
      <c r="K14" s="20"/>
      <c r="L14" s="167"/>
      <c r="M14" s="168"/>
      <c r="P14" s="13"/>
      <c r="Q14" s="13"/>
      <c r="R14" s="13"/>
      <c r="S14" s="13"/>
      <c r="T14" s="13"/>
    </row>
    <row r="15" spans="1:20" ht="16" thickBot="1" x14ac:dyDescent="0.25">
      <c r="A15" s="52">
        <v>7</v>
      </c>
      <c r="B15" s="17"/>
      <c r="C15" s="70"/>
      <c r="D15" s="22"/>
      <c r="E15" s="22"/>
      <c r="F15" s="102"/>
      <c r="G15" s="101"/>
      <c r="H15" s="101"/>
      <c r="I15" s="101"/>
      <c r="J15" s="17"/>
      <c r="K15" s="17"/>
      <c r="L15" s="174"/>
      <c r="M15" s="210"/>
      <c r="P15" s="13"/>
      <c r="Q15" s="13"/>
      <c r="R15" s="13"/>
      <c r="S15" s="13"/>
      <c r="T15" s="13"/>
    </row>
    <row r="16" spans="1:20" ht="14.5" customHeight="1" thickBot="1" x14ac:dyDescent="0.25">
      <c r="A16" s="269" t="s">
        <v>27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1"/>
      <c r="P16" s="13"/>
      <c r="Q16" s="13"/>
      <c r="R16" s="13"/>
      <c r="S16" s="13"/>
      <c r="T16" s="13"/>
    </row>
    <row r="17" spans="1:20" x14ac:dyDescent="0.2">
      <c r="A17" s="50">
        <v>8</v>
      </c>
      <c r="B17" s="47"/>
      <c r="C17" s="68"/>
      <c r="D17" s="152"/>
      <c r="E17" s="152"/>
      <c r="F17" s="171"/>
      <c r="G17" s="154"/>
      <c r="H17" s="154"/>
      <c r="I17" s="154"/>
      <c r="J17" s="154"/>
      <c r="K17" s="154"/>
      <c r="L17" s="173"/>
      <c r="M17" s="209"/>
      <c r="P17" s="13"/>
      <c r="Q17" s="13"/>
      <c r="R17" s="13"/>
      <c r="S17" s="13"/>
      <c r="T17" s="13"/>
    </row>
    <row r="18" spans="1:20" x14ac:dyDescent="0.2">
      <c r="A18" s="108"/>
      <c r="B18" s="106"/>
      <c r="C18" s="107"/>
      <c r="D18" s="267"/>
      <c r="E18" s="267"/>
      <c r="F18" s="256"/>
      <c r="G18" s="249"/>
      <c r="H18" s="249"/>
      <c r="I18" s="249"/>
      <c r="J18" s="249"/>
      <c r="K18" s="249"/>
      <c r="L18" s="249"/>
      <c r="M18" s="254"/>
      <c r="P18" s="29"/>
      <c r="Q18" s="29"/>
      <c r="R18" s="29"/>
      <c r="S18" s="29"/>
      <c r="T18" s="29"/>
    </row>
    <row r="19" spans="1:20" ht="16" thickBot="1" x14ac:dyDescent="0.25">
      <c r="A19" s="52">
        <v>9</v>
      </c>
      <c r="B19" s="48"/>
      <c r="C19" s="70"/>
      <c r="D19" s="153"/>
      <c r="E19" s="153"/>
      <c r="F19" s="172"/>
      <c r="G19" s="155"/>
      <c r="H19" s="155"/>
      <c r="I19" s="155"/>
      <c r="J19" s="155"/>
      <c r="K19" s="155"/>
      <c r="L19" s="174"/>
      <c r="M19" s="210"/>
      <c r="P19" s="29"/>
      <c r="Q19" s="29"/>
      <c r="R19" s="29"/>
      <c r="S19" s="29"/>
      <c r="T19" s="29"/>
    </row>
    <row r="20" spans="1:20" x14ac:dyDescent="0.2">
      <c r="A20" s="50">
        <v>10</v>
      </c>
      <c r="B20" s="47"/>
      <c r="C20" s="68"/>
      <c r="D20" s="226"/>
      <c r="E20" s="226"/>
      <c r="F20" s="228"/>
      <c r="G20" s="173"/>
      <c r="H20" s="173"/>
      <c r="I20" s="173"/>
      <c r="J20" s="173"/>
      <c r="K20" s="173"/>
      <c r="L20" s="173"/>
      <c r="M20" s="209"/>
      <c r="P20" s="29"/>
      <c r="Q20" s="29"/>
      <c r="R20" s="29"/>
      <c r="S20" s="29"/>
      <c r="T20" s="29"/>
    </row>
    <row r="21" spans="1:20" ht="16" thickBot="1" x14ac:dyDescent="0.25">
      <c r="A21" s="52">
        <v>11</v>
      </c>
      <c r="B21" s="48"/>
      <c r="C21" s="70"/>
      <c r="D21" s="264"/>
      <c r="E21" s="264"/>
      <c r="F21" s="263"/>
      <c r="G21" s="174"/>
      <c r="H21" s="174"/>
      <c r="I21" s="174"/>
      <c r="J21" s="174"/>
      <c r="K21" s="174"/>
      <c r="L21" s="174"/>
      <c r="M21" s="210"/>
      <c r="P21" s="29"/>
      <c r="Q21" s="29"/>
      <c r="R21" s="29"/>
      <c r="S21" s="29"/>
      <c r="T21" s="29"/>
    </row>
    <row r="22" spans="1:20" x14ac:dyDescent="0.2">
      <c r="A22" s="58">
        <v>12</v>
      </c>
      <c r="B22" s="73"/>
      <c r="C22" s="74"/>
      <c r="D22" s="268"/>
      <c r="E22" s="268"/>
      <c r="F22" s="281"/>
      <c r="G22" s="260"/>
      <c r="H22" s="260"/>
      <c r="I22" s="260"/>
      <c r="J22" s="260"/>
      <c r="K22" s="260"/>
      <c r="L22" s="260"/>
      <c r="M22" s="266"/>
      <c r="P22" s="29"/>
      <c r="Q22" s="29"/>
      <c r="R22" s="29"/>
      <c r="S22" s="29"/>
      <c r="T22" s="29"/>
    </row>
    <row r="23" spans="1:20" ht="15.75" customHeight="1" thickBot="1" x14ac:dyDescent="0.25">
      <c r="A23" s="52">
        <v>13</v>
      </c>
      <c r="B23" s="48"/>
      <c r="C23" s="70"/>
      <c r="D23" s="264"/>
      <c r="E23" s="264"/>
      <c r="F23" s="263"/>
      <c r="G23" s="174"/>
      <c r="H23" s="174"/>
      <c r="I23" s="174"/>
      <c r="J23" s="174"/>
      <c r="K23" s="174"/>
      <c r="L23" s="174"/>
      <c r="M23" s="210"/>
      <c r="P23" s="13"/>
      <c r="Q23" s="13"/>
      <c r="R23" s="13"/>
      <c r="S23" s="13"/>
      <c r="T23" s="13"/>
    </row>
    <row r="24" spans="1:20" ht="16" x14ac:dyDescent="0.2">
      <c r="A24" s="244" t="s">
        <v>28</v>
      </c>
      <c r="B24" s="199"/>
      <c r="C24" s="245"/>
      <c r="D24" s="62" t="s">
        <v>29</v>
      </c>
      <c r="E24" s="199">
        <f>SUM(E9:E23)</f>
        <v>0</v>
      </c>
      <c r="F24" s="60">
        <f>SUM(F9:F23)</f>
        <v>0</v>
      </c>
      <c r="G24" s="60">
        <f>SUM(G9:G23)</f>
        <v>0</v>
      </c>
      <c r="H24" s="60">
        <f>SUM(H9:H23)</f>
        <v>0</v>
      </c>
      <c r="I24" s="60">
        <f>SUM(I9:I23)</f>
        <v>0</v>
      </c>
      <c r="J24" s="199">
        <f>SUM(J8:J23)</f>
        <v>0</v>
      </c>
      <c r="K24" s="199">
        <f>SUM(K8:K23)</f>
        <v>0</v>
      </c>
      <c r="L24" s="60" t="s">
        <v>30</v>
      </c>
      <c r="M24" s="61" t="s">
        <v>31</v>
      </c>
      <c r="P24" s="13"/>
      <c r="Q24" s="13"/>
      <c r="R24" s="13"/>
      <c r="S24" s="13"/>
      <c r="T24" s="13"/>
    </row>
    <row r="25" spans="1:20" ht="15" customHeight="1" thickBot="1" x14ac:dyDescent="0.25">
      <c r="A25" s="273"/>
      <c r="B25" s="265"/>
      <c r="C25" s="274"/>
      <c r="D25" s="63" t="s">
        <v>32</v>
      </c>
      <c r="E25" s="265"/>
      <c r="F25" s="64">
        <f>COUNT(F9:F23)</f>
        <v>0</v>
      </c>
      <c r="G25" s="64">
        <f>COUNT(G9:G23)</f>
        <v>0</v>
      </c>
      <c r="H25" s="64">
        <f>COUNT(H9:H23)</f>
        <v>0</v>
      </c>
      <c r="I25" s="64">
        <f>COUNT(I9:I23)</f>
        <v>0</v>
      </c>
      <c r="J25" s="265"/>
      <c r="K25" s="265"/>
      <c r="L25" s="65">
        <f>COUNTIF(L1:L24,"=E")</f>
        <v>0</v>
      </c>
      <c r="M25" s="66">
        <f>COUNTIF(L1:L24,"=V")</f>
        <v>0</v>
      </c>
      <c r="P25" s="13"/>
      <c r="Q25" s="13"/>
      <c r="R25" s="13"/>
      <c r="S25" s="13"/>
      <c r="T25" s="13"/>
    </row>
    <row r="26" spans="1:20" ht="15" customHeight="1" thickBot="1" x14ac:dyDescent="0.25">
      <c r="A26" s="193" t="s">
        <v>33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5"/>
      <c r="P26" s="13"/>
      <c r="Q26" s="13"/>
      <c r="R26" s="13"/>
      <c r="S26" s="13"/>
      <c r="T26" s="13"/>
    </row>
    <row r="27" spans="1:20" ht="15" customHeight="1" x14ac:dyDescent="0.2">
      <c r="A27" s="58">
        <v>14</v>
      </c>
      <c r="B27" s="67"/>
      <c r="C27" s="74"/>
      <c r="D27" s="25"/>
      <c r="E27" s="25"/>
      <c r="F27" s="88"/>
      <c r="G27" s="59"/>
      <c r="H27" s="59"/>
      <c r="I27" s="59"/>
      <c r="J27" s="59"/>
      <c r="K27" s="59"/>
      <c r="L27" s="147"/>
      <c r="M27" s="148"/>
      <c r="P27" s="13"/>
      <c r="Q27" s="13"/>
      <c r="R27" s="13"/>
      <c r="S27" s="13"/>
      <c r="T27" s="13"/>
    </row>
    <row r="28" spans="1:20" ht="15" customHeight="1" x14ac:dyDescent="0.2">
      <c r="A28" s="51">
        <v>15</v>
      </c>
      <c r="B28" s="20"/>
      <c r="C28" s="69"/>
      <c r="D28" s="21"/>
      <c r="E28" s="21"/>
      <c r="F28" s="23"/>
      <c r="G28" s="20"/>
      <c r="H28" s="20"/>
      <c r="I28" s="20"/>
      <c r="J28" s="20"/>
      <c r="K28" s="20"/>
      <c r="L28" s="167"/>
      <c r="M28" s="168"/>
      <c r="P28" s="13"/>
      <c r="Q28" s="13"/>
      <c r="R28" s="13"/>
      <c r="S28" s="13"/>
      <c r="T28" s="13"/>
    </row>
    <row r="29" spans="1:20" ht="15.75" customHeight="1" thickBot="1" x14ac:dyDescent="0.25">
      <c r="A29" s="52">
        <v>16</v>
      </c>
      <c r="B29" s="17"/>
      <c r="C29" s="70"/>
      <c r="D29" s="22"/>
      <c r="E29" s="22"/>
      <c r="F29" s="24"/>
      <c r="G29" s="17"/>
      <c r="H29" s="17"/>
      <c r="I29" s="17"/>
      <c r="J29" s="17"/>
      <c r="K29" s="17"/>
      <c r="L29" s="174"/>
      <c r="M29" s="210"/>
      <c r="P29" s="13"/>
      <c r="Q29" s="13"/>
      <c r="R29" s="13"/>
      <c r="S29" s="13"/>
      <c r="T29" s="13"/>
    </row>
    <row r="30" spans="1:20" ht="15" customHeight="1" thickBot="1" x14ac:dyDescent="0.25">
      <c r="P30" s="13"/>
      <c r="Q30" s="12"/>
      <c r="R30" s="13"/>
      <c r="S30" s="13"/>
      <c r="T30" s="13"/>
    </row>
    <row r="31" spans="1:20" ht="15" customHeight="1" thickBot="1" x14ac:dyDescent="0.25">
      <c r="B31" s="277" t="s">
        <v>61</v>
      </c>
      <c r="C31" s="278"/>
      <c r="D31" s="54">
        <v>10</v>
      </c>
      <c r="E31" s="279"/>
      <c r="F31" s="280"/>
      <c r="G31" s="55"/>
      <c r="H31" s="55"/>
      <c r="I31" s="55"/>
      <c r="J31" s="55"/>
      <c r="K31" s="55"/>
      <c r="L31" s="56"/>
      <c r="M31" s="57"/>
      <c r="P31" s="13"/>
      <c r="Q31" s="12"/>
      <c r="R31" s="13"/>
      <c r="S31" s="13"/>
      <c r="T31" s="13"/>
    </row>
    <row r="32" spans="1:20" ht="15" customHeight="1" thickBo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3"/>
      <c r="Q32" s="12"/>
      <c r="R32" s="13"/>
      <c r="S32" s="13"/>
      <c r="T32" s="13"/>
    </row>
    <row r="33" spans="2:20" ht="14.5" customHeight="1" x14ac:dyDescent="0.2">
      <c r="B33" s="181" t="s">
        <v>34</v>
      </c>
      <c r="C33" s="41" t="str">
        <f>Sem_I!C25</f>
        <v>Discipline Obligatorii:</v>
      </c>
      <c r="D33" s="184">
        <f>SUM(F9:I15)</f>
        <v>0</v>
      </c>
      <c r="E33" s="185"/>
      <c r="F33" s="185"/>
      <c r="G33" s="185"/>
      <c r="H33" s="185"/>
      <c r="I33" s="185"/>
      <c r="J33" s="185"/>
      <c r="K33" s="185"/>
      <c r="L33" s="185"/>
      <c r="M33" s="186"/>
      <c r="P33" s="13"/>
      <c r="Q33" s="12"/>
      <c r="R33" s="13"/>
      <c r="S33" s="13"/>
      <c r="T33" s="13"/>
    </row>
    <row r="34" spans="2:20" ht="16" x14ac:dyDescent="0.2">
      <c r="B34" s="182"/>
      <c r="C34" s="42" t="str">
        <f>Sem_I!C26</f>
        <v>Discipline Opționale:</v>
      </c>
      <c r="D34" s="187">
        <f>SUM(F17:I23)</f>
        <v>0</v>
      </c>
      <c r="E34" s="188"/>
      <c r="F34" s="188"/>
      <c r="G34" s="188"/>
      <c r="H34" s="188"/>
      <c r="I34" s="188"/>
      <c r="J34" s="188"/>
      <c r="K34" s="188"/>
      <c r="L34" s="188"/>
      <c r="M34" s="189"/>
    </row>
    <row r="35" spans="2:20" ht="17" thickBot="1" x14ac:dyDescent="0.25">
      <c r="B35" s="183"/>
      <c r="C35" s="43" t="str">
        <f>Sem_I!C27</f>
        <v>Discipline Facultative:</v>
      </c>
      <c r="D35" s="190">
        <f>SUM(F27:I29)</f>
        <v>0</v>
      </c>
      <c r="E35" s="191"/>
      <c r="F35" s="191"/>
      <c r="G35" s="191"/>
      <c r="H35" s="191"/>
      <c r="I35" s="191"/>
      <c r="J35" s="191"/>
      <c r="K35" s="191"/>
      <c r="L35" s="191"/>
      <c r="M35" s="192"/>
    </row>
    <row r="36" spans="2:20" x14ac:dyDescent="0.2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7" spans="2:20" ht="16" x14ac:dyDescent="0.2">
      <c r="B37" s="4" t="s">
        <v>38</v>
      </c>
      <c r="C37" s="9"/>
      <c r="D37" s="1"/>
      <c r="E37" s="135" t="s">
        <v>39</v>
      </c>
      <c r="F37" s="135"/>
      <c r="G37" s="4"/>
      <c r="H37" s="1"/>
      <c r="I37" s="1"/>
      <c r="J37" s="164" t="s">
        <v>40</v>
      </c>
      <c r="K37" s="164"/>
      <c r="L37" s="164"/>
      <c r="M37" s="164"/>
    </row>
    <row r="38" spans="2:20" x14ac:dyDescent="0.2">
      <c r="B38" s="133" t="str">
        <f>Sem_I!B30</f>
        <v>Mihnea-Cosmin COSTOIU</v>
      </c>
      <c r="C38" s="133"/>
      <c r="D38" s="165" t="str">
        <f>Sem_I!D30</f>
        <v>Marius Claudiu LANGA</v>
      </c>
      <c r="E38" s="165"/>
      <c r="F38" s="165"/>
      <c r="G38" s="165"/>
      <c r="H38" s="165"/>
      <c r="I38" s="165"/>
      <c r="J38" s="166" t="str">
        <f>Sem_I!J30</f>
        <v>Manuela Mihaela CIUCUREL</v>
      </c>
      <c r="K38" s="166"/>
      <c r="L38" s="166"/>
      <c r="M38" s="166"/>
    </row>
    <row r="39" spans="2:20" ht="15" customHeight="1" x14ac:dyDescent="0.2">
      <c r="B39" s="1"/>
      <c r="C39" s="1"/>
      <c r="H39" s="4"/>
      <c r="I39" s="4"/>
      <c r="J39" s="1"/>
      <c r="K39" s="1"/>
      <c r="L39" s="1"/>
    </row>
    <row r="40" spans="2:20" ht="15" customHeight="1" x14ac:dyDescent="0.2">
      <c r="B40" s="1"/>
      <c r="C40" s="1"/>
      <c r="H40" s="4"/>
      <c r="I40" s="4"/>
      <c r="J40" s="1"/>
      <c r="K40" s="1"/>
      <c r="L40" s="1"/>
    </row>
    <row r="41" spans="2:20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" customHeight="1" x14ac:dyDescent="0.2">
      <c r="A53" s="6"/>
      <c r="B53" s="175" t="s">
        <v>43</v>
      </c>
      <c r="C53" s="175"/>
      <c r="D53" s="112"/>
      <c r="E53" s="112"/>
      <c r="F53" s="112"/>
      <c r="G53" s="170" t="s">
        <v>44</v>
      </c>
      <c r="H53" s="170"/>
      <c r="I53" s="170"/>
      <c r="J53" s="170"/>
      <c r="K53" s="170"/>
      <c r="L53" s="170"/>
    </row>
    <row r="54" spans="1:12" ht="15" customHeight="1" x14ac:dyDescent="0.2">
      <c r="A54" s="6"/>
      <c r="B54" s="202" t="str">
        <f>Sem_I!B50</f>
        <v>Prenume NUME</v>
      </c>
      <c r="C54" s="202"/>
      <c r="D54" s="135"/>
      <c r="E54" s="135"/>
      <c r="F54" s="135"/>
      <c r="G54" s="135"/>
      <c r="H54" s="1"/>
      <c r="I54" s="1"/>
      <c r="J54" s="166" t="str">
        <f>Sem_I!J50</f>
        <v>Petrișor - Laurențiu ȚUCĂ</v>
      </c>
      <c r="K54" s="166"/>
      <c r="L54" s="166"/>
    </row>
    <row r="55" spans="1:12" x14ac:dyDescent="0.2">
      <c r="B55" s="1"/>
      <c r="C55" s="1"/>
      <c r="D55" s="135"/>
      <c r="E55" s="135"/>
      <c r="F55" s="135"/>
      <c r="G55" s="135"/>
      <c r="H55" s="1"/>
      <c r="I55" s="1"/>
      <c r="J55" s="1"/>
      <c r="K55" s="1"/>
      <c r="L55" s="1"/>
    </row>
    <row r="56" spans="1:12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1:12" x14ac:dyDescent="0.2">
      <c r="B59" s="1"/>
      <c r="C59" s="1"/>
      <c r="D59" s="4"/>
      <c r="E59" s="4"/>
      <c r="F59" s="4"/>
      <c r="G59" s="4"/>
      <c r="H59" s="1"/>
      <c r="I59" s="1"/>
      <c r="J59" s="1"/>
      <c r="K59" s="1"/>
      <c r="L59" s="1"/>
    </row>
    <row r="60" spans="1:12" x14ac:dyDescent="0.2">
      <c r="B60" s="1"/>
      <c r="C60" s="1"/>
      <c r="D60" s="1"/>
      <c r="E60" s="4"/>
      <c r="F60" s="4"/>
      <c r="G60" s="4"/>
      <c r="H60" s="1"/>
      <c r="I60" s="1"/>
      <c r="J60" s="1"/>
      <c r="K60" s="1"/>
      <c r="L60" s="1"/>
    </row>
    <row r="61" spans="1:12" x14ac:dyDescent="0.2">
      <c r="B61" s="1"/>
      <c r="C61" s="1"/>
      <c r="D61" s="1"/>
      <c r="E61" s="4"/>
      <c r="F61" s="4"/>
      <c r="G61" s="4"/>
      <c r="H61" s="1"/>
      <c r="I61" s="1"/>
      <c r="J61" s="1"/>
      <c r="K61" s="1"/>
      <c r="L61" s="1"/>
    </row>
    <row r="62" spans="1:12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</sheetData>
  <protectedRanges>
    <protectedRange sqref="K1:L1 A9:XFD13 A14:B15 E14 A17:XFD23 A27:XFD28 A29:B29" name="Editabil"/>
  </protectedRanges>
  <mergeCells count="79">
    <mergeCell ref="E20:E21"/>
    <mergeCell ref="E22:E23"/>
    <mergeCell ref="F22:F23"/>
    <mergeCell ref="G22:G23"/>
    <mergeCell ref="H22:H23"/>
    <mergeCell ref="B53:C53"/>
    <mergeCell ref="J37:M37"/>
    <mergeCell ref="B54:C54"/>
    <mergeCell ref="J54:L54"/>
    <mergeCell ref="K24:K25"/>
    <mergeCell ref="B31:C31"/>
    <mergeCell ref="E31:F31"/>
    <mergeCell ref="B33:B35"/>
    <mergeCell ref="D33:M33"/>
    <mergeCell ref="D34:M34"/>
    <mergeCell ref="D35:M35"/>
    <mergeCell ref="B38:C38"/>
    <mergeCell ref="D38:I38"/>
    <mergeCell ref="J38:M38"/>
    <mergeCell ref="L29:M29"/>
    <mergeCell ref="G53:L53"/>
    <mergeCell ref="C6:C7"/>
    <mergeCell ref="D6:D7"/>
    <mergeCell ref="E6:E7"/>
    <mergeCell ref="J6:K6"/>
    <mergeCell ref="B2:C2"/>
    <mergeCell ref="K2:L2"/>
    <mergeCell ref="C3:G3"/>
    <mergeCell ref="K3:L3"/>
    <mergeCell ref="C5:G5"/>
    <mergeCell ref="K5:L5"/>
    <mergeCell ref="A6:A7"/>
    <mergeCell ref="A8:M8"/>
    <mergeCell ref="A26:M26"/>
    <mergeCell ref="A24:C25"/>
    <mergeCell ref="L9:M9"/>
    <mergeCell ref="L10:M10"/>
    <mergeCell ref="L11:M11"/>
    <mergeCell ref="L13:M13"/>
    <mergeCell ref="L15:M15"/>
    <mergeCell ref="F6:I6"/>
    <mergeCell ref="I17:I19"/>
    <mergeCell ref="L14:M14"/>
    <mergeCell ref="F14:I14"/>
    <mergeCell ref="I22:I23"/>
    <mergeCell ref="L12:M12"/>
    <mergeCell ref="B6:B7"/>
    <mergeCell ref="D54:G54"/>
    <mergeCell ref="D55:G55"/>
    <mergeCell ref="E37:F37"/>
    <mergeCell ref="E24:E25"/>
    <mergeCell ref="L6:M7"/>
    <mergeCell ref="G17:G19"/>
    <mergeCell ref="H17:H19"/>
    <mergeCell ref="F20:F21"/>
    <mergeCell ref="G20:G21"/>
    <mergeCell ref="H20:H21"/>
    <mergeCell ref="F17:F19"/>
    <mergeCell ref="I20:I21"/>
    <mergeCell ref="J20:J21"/>
    <mergeCell ref="J22:J23"/>
    <mergeCell ref="K22:K23"/>
    <mergeCell ref="A16:M16"/>
    <mergeCell ref="K1:L1"/>
    <mergeCell ref="L27:M27"/>
    <mergeCell ref="L28:M28"/>
    <mergeCell ref="J24:J25"/>
    <mergeCell ref="D1:H1"/>
    <mergeCell ref="D2:H2"/>
    <mergeCell ref="L22:M23"/>
    <mergeCell ref="J17:J19"/>
    <mergeCell ref="K17:K19"/>
    <mergeCell ref="L17:M19"/>
    <mergeCell ref="K20:K21"/>
    <mergeCell ref="L20:M21"/>
    <mergeCell ref="D17:D19"/>
    <mergeCell ref="D20:D21"/>
    <mergeCell ref="D22:D23"/>
    <mergeCell ref="E17:E19"/>
  </mergeCells>
  <conditionalFormatting sqref="D55 D20 D22 D24:D52 D17:D18 D1:D15">
    <cfRule type="cellIs" dxfId="9" priority="1" operator="equal">
      <formula>"DI"</formula>
    </cfRule>
    <cfRule type="cellIs" dxfId="8" priority="2" operator="equal">
      <formula>"DM"</formula>
    </cfRule>
    <cfRule type="cellIs" dxfId="7" priority="3" operator="equal">
      <formula>"DJ"</formula>
    </cfRule>
    <cfRule type="cellIs" dxfId="6" priority="4" operator="equal">
      <formula>"D"</formula>
    </cfRule>
    <cfRule type="cellIs" dxfId="5" priority="5" operator="equal">
      <formula>"SI"</formula>
    </cfRule>
    <cfRule type="cellIs" dxfId="4" priority="6" operator="equal">
      <formula>"SM"</formula>
    </cfRule>
    <cfRule type="cellIs" dxfId="3" priority="7" operator="equal">
      <formula>"SJ"</formula>
    </cfRule>
    <cfRule type="cellIs" dxfId="2" priority="8" operator="equal">
      <formula>"S"</formula>
    </cfRule>
    <cfRule type="cellIs" dxfId="1" priority="10" operator="equal">
      <formula>"C"</formula>
    </cfRule>
    <cfRule type="cellIs" dxfId="0" priority="11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Sem_I</vt:lpstr>
      <vt:lpstr>Sem_II</vt:lpstr>
      <vt:lpstr>Sem_III</vt:lpstr>
      <vt:lpstr>Sem_IV</vt:lpstr>
      <vt:lpstr>Sem_VI</vt:lpstr>
      <vt:lpstr>Sem_V</vt:lpstr>
      <vt:lpstr>Sem_VII</vt:lpstr>
      <vt:lpstr>Sem_VIII</vt:lpstr>
      <vt:lpstr>Sem_I!Print_Area</vt:lpstr>
      <vt:lpstr>Sem_II!Print_Area</vt:lpstr>
      <vt:lpstr>Sem_III!Print_Area</vt:lpstr>
      <vt:lpstr>Sem_IV!Print_Area</vt:lpstr>
      <vt:lpstr>Sem_V!Print_Area</vt:lpstr>
      <vt:lpstr>Sem_VI!Print_Area</vt:lpstr>
      <vt:lpstr>Sem_VII!Print_Area</vt:lpstr>
      <vt:lpstr>Sem_VIII!Print_Area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Petrisor</dc:creator>
  <cp:lastModifiedBy>Microsoft Office User</cp:lastModifiedBy>
  <cp:revision/>
  <dcterms:created xsi:type="dcterms:W3CDTF">2015-06-05T18:19:34Z</dcterms:created>
  <dcterms:modified xsi:type="dcterms:W3CDTF">2024-01-22T10:21:40Z</dcterms:modified>
</cp:coreProperties>
</file>