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claudiulanga/Documents/PIPP/Planuri de invatamant/2023-2024 licenta/Planuri de invaatamant _FSESSP_DPSCAS_2023_2026/"/>
    </mc:Choice>
  </mc:AlternateContent>
  <xr:revisionPtr revIDLastSave="0" documentId="13_ncr:1_{E1739B09-AE40-9247-8C2E-5632FD544FEA}" xr6:coauthVersionLast="47" xr6:coauthVersionMax="47" xr10:uidLastSave="{00000000-0000-0000-0000-000000000000}"/>
  <bookViews>
    <workbookView xWindow="0" yWindow="460" windowWidth="20740" windowHeight="11760" activeTab="5" xr2:uid="{00000000-000D-0000-FFFF-FFFF00000000}"/>
  </bookViews>
  <sheets>
    <sheet name="Sem_I" sheetId="14" r:id="rId1"/>
    <sheet name="Sem_II" sheetId="24" r:id="rId2"/>
    <sheet name="Sem_III" sheetId="25" r:id="rId3"/>
    <sheet name="Sem_IV" sheetId="26" r:id="rId4"/>
    <sheet name="Sem_VI" sheetId="19" r:id="rId5"/>
    <sheet name="Sem_V" sheetId="27" r:id="rId6"/>
    <sheet name="Sem_VII" sheetId="28" r:id="rId7"/>
    <sheet name="Sem_VIII" sheetId="21" r:id="rId8"/>
  </sheets>
  <definedNames>
    <definedName name="_xlnm.Print_Area" localSheetId="0">Sem_I!$A$1:$M$56</definedName>
    <definedName name="_xlnm.Print_Area" localSheetId="1">Sem_II!$A$1:$M$58</definedName>
    <definedName name="_xlnm.Print_Area" localSheetId="2">Sem_III!$A$1:$M$57</definedName>
    <definedName name="_xlnm.Print_Area" localSheetId="3">Sem_IV!$A$1:$M$60</definedName>
    <definedName name="_xlnm.Print_Area" localSheetId="5">Sem_V!$A$1:$M$57</definedName>
    <definedName name="_xlnm.Print_Area" localSheetId="4">Sem_VI!$A$1:$M$56</definedName>
    <definedName name="_xlnm.Print_Area" localSheetId="6">Sem_VII!$A$1:$M$66</definedName>
    <definedName name="_xlnm.Print_Area" localSheetId="7">Sem_VIII!$A$1:$M$61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19" l="1"/>
  <c r="K23" i="19" s="1"/>
  <c r="J24" i="19"/>
  <c r="K24" i="19" s="1"/>
  <c r="J22" i="19"/>
  <c r="K22" i="19" s="1"/>
  <c r="M19" i="19"/>
  <c r="J23" i="27"/>
  <c r="K23" i="27" s="1"/>
  <c r="J22" i="27"/>
  <c r="K22" i="27" s="1"/>
  <c r="M19" i="27"/>
  <c r="D29" i="26"/>
  <c r="M23" i="26"/>
  <c r="M20" i="25"/>
  <c r="M21" i="24"/>
  <c r="L19" i="14"/>
  <c r="M19" i="14"/>
  <c r="J9" i="14" l="1"/>
  <c r="D33" i="21" l="1"/>
  <c r="J23" i="24"/>
  <c r="K23" i="24" s="1"/>
  <c r="J10" i="14"/>
  <c r="K10" i="14" s="1"/>
  <c r="J11" i="14"/>
  <c r="K11" i="14" s="1"/>
  <c r="J12" i="14"/>
  <c r="K12" i="14" s="1"/>
  <c r="J13" i="14"/>
  <c r="K13" i="14" s="1"/>
  <c r="J14" i="14"/>
  <c r="K14" i="14" s="1"/>
  <c r="J10" i="19"/>
  <c r="K10" i="19" s="1"/>
  <c r="J12" i="19"/>
  <c r="K12" i="19" s="1"/>
  <c r="J9" i="24"/>
  <c r="J14" i="19"/>
  <c r="K14" i="19" s="1"/>
  <c r="J14" i="24"/>
  <c r="K14" i="24" s="1"/>
  <c r="J14" i="27"/>
  <c r="K14" i="27" s="1"/>
  <c r="J25" i="26"/>
  <c r="K25" i="26" s="1"/>
  <c r="J26" i="26"/>
  <c r="K26" i="26" s="1"/>
  <c r="J17" i="26"/>
  <c r="K17" i="26" s="1"/>
  <c r="J19" i="26"/>
  <c r="K19" i="26" s="1"/>
  <c r="J17" i="25"/>
  <c r="K17" i="25" s="1"/>
  <c r="J22" i="25"/>
  <c r="K22" i="25" s="1"/>
  <c r="J23" i="25"/>
  <c r="K23" i="25" s="1"/>
  <c r="J24" i="24"/>
  <c r="K24" i="24" s="1"/>
  <c r="J18" i="24"/>
  <c r="K18" i="24" s="1"/>
  <c r="J21" i="14"/>
  <c r="K21" i="14" s="1"/>
  <c r="J22" i="14"/>
  <c r="K22" i="14" s="1"/>
  <c r="J16" i="14"/>
  <c r="K16" i="14" s="1"/>
  <c r="C3" i="27" l="1"/>
  <c r="B54" i="21"/>
  <c r="B59" i="28"/>
  <c r="B49" i="19"/>
  <c r="B50" i="27"/>
  <c r="B53" i="26"/>
  <c r="B50" i="25"/>
  <c r="B51" i="24"/>
  <c r="J54" i="21"/>
  <c r="J59" i="28"/>
  <c r="J49" i="19"/>
  <c r="J50" i="27"/>
  <c r="J53" i="26"/>
  <c r="J50" i="25"/>
  <c r="J51" i="24"/>
  <c r="C35" i="21"/>
  <c r="C36" i="28"/>
  <c r="C28" i="19"/>
  <c r="C27" i="27"/>
  <c r="C30" i="26"/>
  <c r="C27" i="25"/>
  <c r="C28" i="24"/>
  <c r="J10" i="25"/>
  <c r="K10" i="25" s="1"/>
  <c r="J11" i="25"/>
  <c r="K11" i="25" s="1"/>
  <c r="J12" i="25"/>
  <c r="K12" i="25" s="1"/>
  <c r="J13" i="25"/>
  <c r="K13" i="25" s="1"/>
  <c r="K2" i="21"/>
  <c r="K2" i="19"/>
  <c r="K2" i="26"/>
  <c r="J38" i="21"/>
  <c r="J39" i="28"/>
  <c r="J31" i="19"/>
  <c r="J30" i="27"/>
  <c r="J33" i="26"/>
  <c r="J30" i="25"/>
  <c r="J31" i="24"/>
  <c r="D38" i="21"/>
  <c r="D39" i="28"/>
  <c r="D31" i="19"/>
  <c r="D30" i="27"/>
  <c r="D33" i="26"/>
  <c r="D30" i="25"/>
  <c r="D31" i="24"/>
  <c r="B38" i="21"/>
  <c r="B39" i="28"/>
  <c r="B31" i="19"/>
  <c r="B30" i="27"/>
  <c r="B33" i="26"/>
  <c r="B30" i="25"/>
  <c r="B31" i="24"/>
  <c r="C34" i="21"/>
  <c r="C35" i="28"/>
  <c r="C27" i="19"/>
  <c r="C26" i="27"/>
  <c r="C29" i="26"/>
  <c r="C26" i="25"/>
  <c r="C27" i="24"/>
  <c r="C33" i="21"/>
  <c r="C34" i="28"/>
  <c r="C26" i="19"/>
  <c r="C25" i="27"/>
  <c r="C28" i="26"/>
  <c r="C25" i="25"/>
  <c r="C26" i="24"/>
  <c r="C4" i="21"/>
  <c r="C4" i="28"/>
  <c r="C4" i="19"/>
  <c r="C4" i="27"/>
  <c r="C4" i="26"/>
  <c r="C4" i="25"/>
  <c r="C4" i="24"/>
  <c r="K3" i="21"/>
  <c r="K3" i="19"/>
  <c r="K3" i="26"/>
  <c r="K3" i="24"/>
  <c r="J4" i="21"/>
  <c r="J4" i="28"/>
  <c r="J4" i="19"/>
  <c r="J4" i="27"/>
  <c r="J4" i="26"/>
  <c r="J4" i="25"/>
  <c r="J4" i="24"/>
  <c r="J3" i="21"/>
  <c r="J3" i="28"/>
  <c r="J3" i="19"/>
  <c r="J3" i="27"/>
  <c r="J3" i="26"/>
  <c r="J3" i="25"/>
  <c r="J3" i="24"/>
  <c r="J2" i="21"/>
  <c r="J2" i="28"/>
  <c r="J2" i="19"/>
  <c r="J2" i="27"/>
  <c r="J2" i="26"/>
  <c r="J2" i="25"/>
  <c r="J2" i="24"/>
  <c r="C3" i="21"/>
  <c r="C3" i="28"/>
  <c r="C3" i="19"/>
  <c r="C3" i="26"/>
  <c r="C3" i="25"/>
  <c r="D2" i="21"/>
  <c r="D2" i="28"/>
  <c r="D2" i="19"/>
  <c r="D2" i="27"/>
  <c r="D2" i="26"/>
  <c r="D2" i="25"/>
  <c r="C3" i="24"/>
  <c r="K2" i="24"/>
  <c r="D2" i="24"/>
  <c r="D35" i="21"/>
  <c r="D34" i="21"/>
  <c r="D28" i="19"/>
  <c r="D27" i="19"/>
  <c r="D26" i="19"/>
  <c r="D36" i="28"/>
  <c r="D35" i="28"/>
  <c r="D34" i="28"/>
  <c r="M27" i="28"/>
  <c r="L27" i="28"/>
  <c r="I27" i="28"/>
  <c r="H27" i="28"/>
  <c r="G27" i="28"/>
  <c r="F27" i="28"/>
  <c r="I26" i="28"/>
  <c r="H26" i="28"/>
  <c r="G26" i="28"/>
  <c r="F26" i="28"/>
  <c r="E26" i="28"/>
  <c r="D27" i="27"/>
  <c r="D26" i="27"/>
  <c r="D25" i="27"/>
  <c r="J21" i="27"/>
  <c r="K21" i="27" s="1"/>
  <c r="L19" i="27"/>
  <c r="I19" i="27"/>
  <c r="H19" i="27"/>
  <c r="G19" i="27"/>
  <c r="F19" i="27"/>
  <c r="I18" i="27"/>
  <c r="H18" i="27"/>
  <c r="G18" i="27"/>
  <c r="F18" i="27"/>
  <c r="E18" i="27"/>
  <c r="J16" i="27"/>
  <c r="J13" i="27"/>
  <c r="K13" i="27" s="1"/>
  <c r="J12" i="27"/>
  <c r="K12" i="27" s="1"/>
  <c r="J11" i="27"/>
  <c r="K11" i="27" s="1"/>
  <c r="J10" i="27"/>
  <c r="K10" i="27" s="1"/>
  <c r="J9" i="27"/>
  <c r="D30" i="26"/>
  <c r="D28" i="26"/>
  <c r="L23" i="26"/>
  <c r="I23" i="26"/>
  <c r="H23" i="26"/>
  <c r="G23" i="26"/>
  <c r="F23" i="26"/>
  <c r="I22" i="26"/>
  <c r="H22" i="26"/>
  <c r="G22" i="26"/>
  <c r="F22" i="26"/>
  <c r="E22" i="26"/>
  <c r="J15" i="26"/>
  <c r="K15" i="26" s="1"/>
  <c r="J13" i="26"/>
  <c r="K13" i="26" s="1"/>
  <c r="J12" i="26"/>
  <c r="K12" i="26" s="1"/>
  <c r="J11" i="26"/>
  <c r="K11" i="26" s="1"/>
  <c r="J10" i="26"/>
  <c r="K10" i="26" s="1"/>
  <c r="J9" i="26"/>
  <c r="D27" i="25"/>
  <c r="D26" i="25"/>
  <c r="D25" i="25"/>
  <c r="L20" i="25"/>
  <c r="I20" i="25"/>
  <c r="H20" i="25"/>
  <c r="G20" i="25"/>
  <c r="F20" i="25"/>
  <c r="I19" i="25"/>
  <c r="H19" i="25"/>
  <c r="G19" i="25"/>
  <c r="F19" i="25"/>
  <c r="E19" i="25"/>
  <c r="J15" i="25"/>
  <c r="K15" i="25" s="1"/>
  <c r="J9" i="25"/>
  <c r="K9" i="25" s="1"/>
  <c r="D28" i="24"/>
  <c r="D27" i="24"/>
  <c r="D26" i="24"/>
  <c r="L21" i="24"/>
  <c r="I21" i="24"/>
  <c r="H21" i="24"/>
  <c r="G21" i="24"/>
  <c r="F21" i="24"/>
  <c r="I20" i="24"/>
  <c r="H20" i="24"/>
  <c r="G20" i="24"/>
  <c r="F20" i="24"/>
  <c r="E20" i="24"/>
  <c r="J16" i="24"/>
  <c r="K16" i="24" s="1"/>
  <c r="J13" i="24"/>
  <c r="K13" i="24" s="1"/>
  <c r="J12" i="24"/>
  <c r="K12" i="24" s="1"/>
  <c r="J11" i="24"/>
  <c r="K11" i="24" s="1"/>
  <c r="J10" i="24"/>
  <c r="K10" i="24" s="1"/>
  <c r="K9" i="24"/>
  <c r="K9" i="27" l="1"/>
  <c r="J18" i="27"/>
  <c r="K20" i="24"/>
  <c r="J19" i="25"/>
  <c r="J20" i="24"/>
  <c r="K26" i="28"/>
  <c r="J26" i="28"/>
  <c r="K16" i="27"/>
  <c r="K9" i="26"/>
  <c r="K22" i="26" s="1"/>
  <c r="J22" i="26"/>
  <c r="K19" i="25"/>
  <c r="D25" i="14"/>
  <c r="D26" i="14"/>
  <c r="D24" i="14"/>
  <c r="M25" i="21"/>
  <c r="L25" i="21"/>
  <c r="I25" i="21"/>
  <c r="H25" i="21"/>
  <c r="G25" i="21"/>
  <c r="F25" i="21"/>
  <c r="I24" i="21"/>
  <c r="H24" i="21"/>
  <c r="G24" i="21"/>
  <c r="F24" i="21"/>
  <c r="E24" i="21"/>
  <c r="J21" i="19"/>
  <c r="K21" i="19" s="1"/>
  <c r="L19" i="19"/>
  <c r="I19" i="19"/>
  <c r="H19" i="19"/>
  <c r="G19" i="19"/>
  <c r="F19" i="19"/>
  <c r="I18" i="19"/>
  <c r="H18" i="19"/>
  <c r="G18" i="19"/>
  <c r="F18" i="19"/>
  <c r="E18" i="19"/>
  <c r="J16" i="19"/>
  <c r="K16" i="19" s="1"/>
  <c r="J13" i="19"/>
  <c r="K13" i="19" s="1"/>
  <c r="J11" i="19"/>
  <c r="K11" i="19" s="1"/>
  <c r="J9" i="19"/>
  <c r="I19" i="14"/>
  <c r="H19" i="14"/>
  <c r="G19" i="14"/>
  <c r="F19" i="14"/>
  <c r="I18" i="14"/>
  <c r="H18" i="14"/>
  <c r="G18" i="14"/>
  <c r="F18" i="14"/>
  <c r="E18" i="14"/>
  <c r="K24" i="21" l="1"/>
  <c r="J24" i="21"/>
  <c r="K18" i="27"/>
  <c r="K9" i="19"/>
  <c r="K18" i="19" s="1"/>
  <c r="J18" i="19"/>
  <c r="K9" i="14"/>
  <c r="K18" i="14" s="1"/>
  <c r="J18" i="14"/>
</calcChain>
</file>

<file path=xl/sharedStrings.xml><?xml version="1.0" encoding="utf-8"?>
<sst xmlns="http://schemas.openxmlformats.org/spreadsheetml/2006/main" count="536" uniqueCount="197">
  <si>
    <t>Plan de învățământ licență</t>
  </si>
  <si>
    <t>Anul universitar:</t>
  </si>
  <si>
    <t>2023 - 2024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</si>
  <si>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</si>
  <si>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</si>
  <si>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</si>
  <si>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</si>
  <si>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</si>
  <si>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</si>
  <si>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</si>
  <si>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</si>
  <si>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</si>
  <si>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</si>
  <si>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</si>
  <si>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</si>
  <si>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</si>
  <si>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</si>
  <si>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</si>
  <si>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</si>
  <si>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</si>
  <si>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</si>
  <si>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</si>
  <si>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</si>
  <si>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</si>
  <si>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</si>
  <si>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</si>
  <si>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D</t>
  </si>
  <si>
    <t>Discipline opționale (Op)</t>
  </si>
  <si>
    <t>Statistici:</t>
  </si>
  <si>
    <t>ECTS/Ore:</t>
  </si>
  <si>
    <t>Ex.</t>
  </si>
  <si>
    <t>Ver.</t>
  </si>
  <si>
    <t>Număr:</t>
  </si>
  <si>
    <t>Discipline facultative (F)</t>
  </si>
  <si>
    <t>Psihologia educației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</si>
  <si>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</si>
  <si>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</si>
  <si>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</si>
  <si>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</si>
  <si>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</si>
  <si>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</si>
  <si>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</si>
  <si>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</si>
  <si>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Prenume NUME</t>
  </si>
  <si>
    <r>
      <t xml:space="preserve">Verificat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</si>
  <si>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</si>
  <si>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 - Laurențiu ȚUCĂ</t>
  </si>
  <si>
    <t>II</t>
  </si>
  <si>
    <t>Pedagogie I: 
- Fundamentele Pedagogiei
- Teoria și metodologia curriculumului</t>
  </si>
  <si>
    <t>2024 - 2025</t>
  </si>
  <si>
    <t>Pedagogie II:
- Teoria și metodologia instruirii
- Teoria și metodologia evaluării</t>
  </si>
  <si>
    <t>Didactica specializării</t>
  </si>
  <si>
    <t>Nr. Crt.</t>
  </si>
  <si>
    <t>Examen de absolvire: Nivelul I</t>
  </si>
  <si>
    <t>2025 - 2026</t>
  </si>
  <si>
    <t>III</t>
  </si>
  <si>
    <t>Instruire asistată de calculator</t>
  </si>
  <si>
    <t>Practică pedagogică de specialitate în învățământul preuniversitar 1</t>
  </si>
  <si>
    <t>2026 - 2027</t>
  </si>
  <si>
    <t>IV</t>
  </si>
  <si>
    <t>Nr.
Crt.</t>
  </si>
  <si>
    <t>Promovarea examenului de diplomă</t>
  </si>
  <si>
    <t>Introducere în Sociologie</t>
  </si>
  <si>
    <t>Introducere în Psihologie</t>
  </si>
  <si>
    <t>Metodologia cercetării în științele sociale</t>
  </si>
  <si>
    <t>Introducere în Asistenta sociala</t>
  </si>
  <si>
    <t>Drept și legislație în Asistenta sociala</t>
  </si>
  <si>
    <t>Prelucrarea statistică a datelor</t>
  </si>
  <si>
    <t>Psihologie socială</t>
  </si>
  <si>
    <t>Sistemul de Asistenta Sociala</t>
  </si>
  <si>
    <t>Politici sociale</t>
  </si>
  <si>
    <t>Tehnici de comunicare în Asistenta Sociala</t>
  </si>
  <si>
    <t>Dezvoltare umana</t>
  </si>
  <si>
    <t>Practica de specialitate</t>
  </si>
  <si>
    <t>Diagnoza și soluționarea problemelor sociale</t>
  </si>
  <si>
    <t>Teorii și metode de intervenție în Asistenta Sociala (persoana și familie)</t>
  </si>
  <si>
    <t>Demografie și planificare familiala</t>
  </si>
  <si>
    <t>Deontologie profesională</t>
  </si>
  <si>
    <t>Asistenta Sociala a familiei</t>
  </si>
  <si>
    <t>Psihopatologie și psihoterapie</t>
  </si>
  <si>
    <t>Management de caz.</t>
  </si>
  <si>
    <t>Teorii și metode de intervenție în Asistenta Sociala (grup și comunitate)</t>
  </si>
  <si>
    <t>Asistenta Sociala bazata pe evidente</t>
  </si>
  <si>
    <t>Stagiu pentru elaborarea lucrării de licență</t>
  </si>
  <si>
    <t>Consiliere în Asistenta Sociala</t>
  </si>
  <si>
    <t>Organizarea și Managementul serviciilor de Asistenta Sociala</t>
  </si>
  <si>
    <t>Politici de incluziune sociala</t>
  </si>
  <si>
    <t>Managementul și evaluarea programelor de Asistenta Sociala</t>
  </si>
  <si>
    <t>Asistenta Sociala a persoanelor cu dizabilități</t>
  </si>
  <si>
    <t>Servicii de protecție a copilului.</t>
  </si>
  <si>
    <t>Prevenire și recuperare la persoanele dependente de substanțe.</t>
  </si>
  <si>
    <t>UP.05.S.5.O.05.01</t>
  </si>
  <si>
    <t>UP.05.S.5.O.05.02</t>
  </si>
  <si>
    <t>UP.05.S.5.O.05.03</t>
  </si>
  <si>
    <t>UP.05.S.5.O.05.04</t>
  </si>
  <si>
    <t>UP.05.S.5.O.05.05</t>
  </si>
  <si>
    <t>UP.05.S.5.O.05.06</t>
  </si>
  <si>
    <t>UP.05.S.6.O.05.12</t>
  </si>
  <si>
    <t>UP.05.S.6.O.05.13</t>
  </si>
  <si>
    <t>UP.05.S.6.O.05.14</t>
  </si>
  <si>
    <t>UP.05.S.6.O.05.15</t>
  </si>
  <si>
    <t>UP.05.S.6.O.05.16</t>
  </si>
  <si>
    <t>UP.05.S.6.O.05.17</t>
  </si>
  <si>
    <t>2023 - 2026</t>
  </si>
  <si>
    <t>UP.05.F.3.O.05.01</t>
  </si>
  <si>
    <t>UP.05.D.3.O.05.02</t>
  </si>
  <si>
    <t>UP.05.S.3.O.05.03</t>
  </si>
  <si>
    <t>UP.05.D.3.O.05.04</t>
  </si>
  <si>
    <t>UP.05.S.3.O.05.05</t>
  </si>
  <si>
    <t>UP.05.S.4.O.05.12</t>
  </si>
  <si>
    <t>UP.05.C.4.O.05.13</t>
  </si>
  <si>
    <t>UP.05.S.4.O.05.14</t>
  </si>
  <si>
    <t>UP.05.D.4.O.05.15</t>
  </si>
  <si>
    <t>UP.05.S.4.O.05.16</t>
  </si>
  <si>
    <t>UP.05.F.1.O.05.01</t>
  </si>
  <si>
    <t>UP.05.F.1.O.05.02</t>
  </si>
  <si>
    <t>UP.05.F.1.O.05.03</t>
  </si>
  <si>
    <t>UP.05.D.1.O.05.04</t>
  </si>
  <si>
    <t>UP.05.D.1.O.05.05</t>
  </si>
  <si>
    <t>UP.05.S.1.O.05.06</t>
  </si>
  <si>
    <t>UP.05.F.2.O.05.11</t>
  </si>
  <si>
    <t>UP.05.D.2.O.05.12</t>
  </si>
  <si>
    <t>UP.05.D.2.O.05.13</t>
  </si>
  <si>
    <t>UP.05.S.2.O.05.14</t>
  </si>
  <si>
    <t>UP.05.F.2.O.05.15</t>
  </si>
  <si>
    <t>UP.05.S.2.O.05.16</t>
  </si>
  <si>
    <t>Limba engleză I</t>
  </si>
  <si>
    <t>Limba franceza I</t>
  </si>
  <si>
    <t>UP.05.C.1.A.05.07</t>
  </si>
  <si>
    <t>UP.05.C.1.A.05.08</t>
  </si>
  <si>
    <t>UP.05.DPF.1.L.05.09</t>
  </si>
  <si>
    <t>Limba engleză II</t>
  </si>
  <si>
    <t>Limba franceza II</t>
  </si>
  <si>
    <t>UP.05.C.2.A.05.17</t>
  </si>
  <si>
    <t>UP.05.C.2.A.05.18</t>
  </si>
  <si>
    <t>Politici publice</t>
  </si>
  <si>
    <t>Gândire critică</t>
  </si>
  <si>
    <t>UP.05.F.2.A.05.19</t>
  </si>
  <si>
    <t>UP.05.F.2.A.05.20</t>
  </si>
  <si>
    <t>UP.05.DPF.2.L.05.21</t>
  </si>
  <si>
    <t>UP.05.C.2.L.05.22</t>
  </si>
  <si>
    <t>Limba engleză III</t>
  </si>
  <si>
    <t>Limba franceza III</t>
  </si>
  <si>
    <t>UP.05.C.3.A.05.06</t>
  </si>
  <si>
    <t>UP.05.C.3.A.05.07</t>
  </si>
  <si>
    <t>Drepturile omului și strategii anti discriminare</t>
  </si>
  <si>
    <t>UP.05.S.3.A.05.08</t>
  </si>
  <si>
    <t>UP.05.S.3.A.05.09</t>
  </si>
  <si>
    <t>UP.05.C.3.L.05.11</t>
  </si>
  <si>
    <t>Limba engleză IV</t>
  </si>
  <si>
    <t>Limba franceza IV</t>
  </si>
  <si>
    <t>UP.05.C.4.A.05.17</t>
  </si>
  <si>
    <t>UP.05.C.4.A.05.18</t>
  </si>
  <si>
    <t>Asistenta sociala în Uniunea Europeana</t>
  </si>
  <si>
    <t>Asistenta sociala a șomerilor. Servicii de integrare a persoanelor vulnerabile pe piața muncii</t>
  </si>
  <si>
    <t>Etică și integritate academică/Academic Writing</t>
  </si>
  <si>
    <t>Intervenția în criza</t>
  </si>
  <si>
    <t>UP.05.S.4.A.05.19</t>
  </si>
  <si>
    <t>UP.05.S.4.A.05.20</t>
  </si>
  <si>
    <t>UP.05.C.4.A.05.21</t>
  </si>
  <si>
    <t>UP.05.C.4.A.05.22</t>
  </si>
  <si>
    <t>UP.05.C.4.L.05.25</t>
  </si>
  <si>
    <t>Asistenta sociala în sistemul de probațiune</t>
  </si>
  <si>
    <t>Abuz și violenta domestica. Servicii de suport.</t>
  </si>
  <si>
    <t>UP.05.S.5.A.05.07</t>
  </si>
  <si>
    <t>UP.05.S.5.A.05.08</t>
  </si>
  <si>
    <t>Introducere în economie *</t>
  </si>
  <si>
    <t>UP.05.C.5.L.05.09</t>
  </si>
  <si>
    <t>Asistenta Sociala a persoanelor cu boli cronice și terminale.</t>
  </si>
  <si>
    <t>Supervizare în Asistența Socială</t>
  </si>
  <si>
    <t>Promovarea examenului de licenta *</t>
  </si>
  <si>
    <t>UP.05.S.6.L.05.20</t>
  </si>
  <si>
    <t>UP.05.S.6.A.05.18</t>
  </si>
  <si>
    <t>UP.05.S.6.A.05.19</t>
  </si>
  <si>
    <t>Asistență socială</t>
  </si>
  <si>
    <t>Manuela Mihaela CIUCUREL</t>
  </si>
  <si>
    <t>Marius Claudiu LANGA</t>
  </si>
  <si>
    <t>UP.05.C.1.L.05.10</t>
  </si>
  <si>
    <t>Educație fizică</t>
  </si>
  <si>
    <t xml:space="preserve">Educație fizică II </t>
  </si>
  <si>
    <t>Col.</t>
  </si>
  <si>
    <t>UP.05.DPF.3.L.05.10</t>
  </si>
  <si>
    <t>Calitatea vieții și politici anti-sărăcie</t>
  </si>
  <si>
    <t>Educație fizică III*</t>
  </si>
  <si>
    <t>UP.05.C.4.A.05.23</t>
  </si>
  <si>
    <t>Psihopedagogie specială și incluziune educatională</t>
  </si>
  <si>
    <t>UP.05.DPS.4.L.05.24</t>
  </si>
  <si>
    <t>Educație fizică IV*</t>
  </si>
  <si>
    <t>UP.05.DPS.5.L.05.10</t>
  </si>
  <si>
    <t>UP.05.DPS.5.L.05.11</t>
  </si>
  <si>
    <t>Asistenta Sociala a delincvenților</t>
  </si>
  <si>
    <t>Asistenta Sociala a persoanelor vârstnice</t>
  </si>
  <si>
    <t>Managementul clasei de elevi*</t>
  </si>
  <si>
    <t>UP.05.DPF.6.L.05.21</t>
  </si>
  <si>
    <t>Practică pedagogică de specialitate în învățământul preuniversitar obligatoriu (2)*</t>
  </si>
  <si>
    <t>UP.05.DPS.6.L.05.22</t>
  </si>
  <si>
    <t>UP.05.DPS.6.L.05.23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</si>
</sst>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b/>
      <sz val="11"/>
      <color theme="1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7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" xfId="0" applyBorder="1"/>
    <xf numFmtId="0" fontId="0" fillId="0" borderId="3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5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71" xfId="0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2" xfId="0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42" xfId="0" applyBorder="1" applyAlignment="1">
      <alignment vertical="center" wrapText="1"/>
    </xf>
    <xf numFmtId="0" fontId="0" fillId="0" borderId="72" xfId="0" applyBorder="1" applyAlignment="1">
      <alignment horizontal="left" vertical="center" wrapText="1"/>
    </xf>
    <xf numFmtId="0" fontId="0" fillId="0" borderId="55" xfId="0" applyBorder="1" applyAlignment="1">
      <alignment horizontal="center" vertical="center"/>
    </xf>
    <xf numFmtId="0" fontId="0" fillId="0" borderId="75" xfId="0" applyBorder="1" applyAlignment="1">
      <alignment horizontal="center"/>
    </xf>
    <xf numFmtId="0" fontId="0" fillId="0" borderId="43" xfId="0" applyBorder="1" applyAlignment="1">
      <alignment vertical="center" wrapText="1"/>
    </xf>
    <xf numFmtId="0" fontId="0" fillId="0" borderId="69" xfId="0" applyBorder="1" applyAlignment="1">
      <alignment horizontal="left" vertical="center" wrapText="1"/>
    </xf>
    <xf numFmtId="0" fontId="0" fillId="0" borderId="75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6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71" xfId="0" applyBorder="1"/>
    <xf numFmtId="0" fontId="4" fillId="0" borderId="71" xfId="0" applyFont="1" applyBorder="1" applyAlignment="1">
      <alignment vertical="center" wrapText="1"/>
    </xf>
    <xf numFmtId="0" fontId="4" fillId="0" borderId="71" xfId="0" applyFont="1" applyBorder="1" applyAlignment="1">
      <alignment horizontal="center" vertical="center"/>
    </xf>
    <xf numFmtId="0" fontId="4" fillId="0" borderId="71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0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26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44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8A6DF4-DBBA-754B-A5A4-175AD9B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4375" y="0"/>
          <a:ext cx="817131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B6F75D-4777-7548-B8C9-1A25BF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889" y="0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196F7B-D5FB-014B-82BF-FD87AEB1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889" y="0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EC41CF-F6EF-A34E-AC0A-D2DC3FD9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889" y="0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150381</xdr:colOff>
      <xdr:row>0</xdr:row>
      <xdr:rowOff>676274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A056AE-77F9-EC4B-8295-9A8B1166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889" y="0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119945</xdr:colOff>
      <xdr:row>0</xdr:row>
      <xdr:rowOff>84667</xdr:rowOff>
    </xdr:from>
    <xdr:to>
      <xdr:col>11</xdr:col>
      <xdr:colOff>270326</xdr:colOff>
      <xdr:row>1</xdr:row>
      <xdr:rowOff>41274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385241-2B6E-9045-8B99-C9404696F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7834" y="84667"/>
          <a:ext cx="82771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8D01E3-D01D-4D51-8031-C4BCEDAF3BAD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-5180" r="-1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114300</xdr:colOff>
      <xdr:row>0</xdr:row>
      <xdr:rowOff>705802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CD53D45-54AB-FC7E-9B1A-C258380C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23900" cy="7058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123093</xdr:colOff>
      <xdr:row>0</xdr:row>
      <xdr:rowOff>714375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F4BDCDDA-537B-5BFF-38EA-2619CFD8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32693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zoomScale="80" zoomScaleNormal="8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2" t="s">
        <v>0</v>
      </c>
      <c r="E1" s="132"/>
      <c r="F1" s="132"/>
      <c r="G1" s="132"/>
      <c r="H1" s="132"/>
      <c r="I1" s="2"/>
      <c r="J1" s="5"/>
      <c r="K1" s="130"/>
      <c r="L1" s="130"/>
      <c r="P1" s="105"/>
      <c r="Q1" s="105"/>
      <c r="R1" s="105"/>
      <c r="S1" s="105"/>
      <c r="T1" s="105"/>
    </row>
    <row r="2" spans="1:20" ht="15" customHeight="1" x14ac:dyDescent="0.2">
      <c r="B2" s="131"/>
      <c r="C2" s="131"/>
      <c r="D2" s="133" t="s">
        <v>103</v>
      </c>
      <c r="E2" s="133"/>
      <c r="F2" s="133"/>
      <c r="G2" s="133"/>
      <c r="H2" s="133"/>
      <c r="J2" s="8" t="s">
        <v>1</v>
      </c>
      <c r="K2" s="131" t="s">
        <v>2</v>
      </c>
      <c r="L2" s="131"/>
      <c r="P2" s="106"/>
      <c r="Q2" s="106"/>
      <c r="R2" s="106"/>
      <c r="S2" s="106"/>
      <c r="T2" s="106"/>
    </row>
    <row r="3" spans="1:20" ht="16" x14ac:dyDescent="0.2">
      <c r="B3" s="7" t="s">
        <v>3</v>
      </c>
      <c r="C3" s="131" t="s">
        <v>174</v>
      </c>
      <c r="D3" s="131"/>
      <c r="E3" s="131"/>
      <c r="F3" s="131"/>
      <c r="G3" s="131"/>
      <c r="J3" s="8" t="s">
        <v>4</v>
      </c>
      <c r="K3" s="131" t="s">
        <v>5</v>
      </c>
      <c r="L3" s="131"/>
      <c r="P3" s="106"/>
      <c r="Q3" s="106"/>
      <c r="R3" s="106"/>
      <c r="S3" s="106"/>
      <c r="T3" s="106"/>
    </row>
    <row r="4" spans="1:20" ht="16" x14ac:dyDescent="0.2">
      <c r="B4" s="7" t="s">
        <v>6</v>
      </c>
      <c r="C4" s="131" t="s">
        <v>174</v>
      </c>
      <c r="D4" s="131"/>
      <c r="E4" s="131"/>
      <c r="F4" s="131"/>
      <c r="G4" s="131"/>
      <c r="J4" s="8" t="s">
        <v>7</v>
      </c>
      <c r="K4" s="131" t="s">
        <v>5</v>
      </c>
      <c r="L4" s="131"/>
      <c r="P4" s="106"/>
      <c r="Q4" s="106"/>
      <c r="R4" s="106"/>
      <c r="S4" s="106"/>
      <c r="T4" s="106"/>
    </row>
    <row r="5" spans="1:20" s="34" customFormat="1" ht="12" customHeight="1" thickBot="1" x14ac:dyDescent="0.2">
      <c r="A5" s="31"/>
      <c r="B5" s="32"/>
      <c r="C5" s="33"/>
      <c r="D5" s="33"/>
      <c r="E5" s="33"/>
      <c r="F5" s="33"/>
      <c r="G5" s="33"/>
      <c r="J5" s="35"/>
      <c r="K5" s="36"/>
      <c r="L5" s="33"/>
      <c r="M5" s="31"/>
      <c r="P5" s="106"/>
      <c r="Q5" s="106"/>
      <c r="R5" s="106"/>
      <c r="S5" s="106"/>
      <c r="T5" s="106"/>
    </row>
    <row r="6" spans="1:20" s="1" customFormat="1" ht="20" customHeight="1" x14ac:dyDescent="0.2">
      <c r="A6" s="139" t="s">
        <v>8</v>
      </c>
      <c r="B6" s="123" t="s">
        <v>9</v>
      </c>
      <c r="C6" s="123" t="s">
        <v>10</v>
      </c>
      <c r="D6" s="123" t="s">
        <v>11</v>
      </c>
      <c r="E6" s="137" t="s">
        <v>12</v>
      </c>
      <c r="F6" s="123" t="s">
        <v>13</v>
      </c>
      <c r="G6" s="123"/>
      <c r="H6" s="123"/>
      <c r="I6" s="123"/>
      <c r="J6" s="123"/>
      <c r="K6" s="123"/>
      <c r="L6" s="123" t="s">
        <v>15</v>
      </c>
      <c r="M6" s="124"/>
      <c r="P6" s="106"/>
      <c r="Q6" s="106"/>
      <c r="R6" s="106"/>
      <c r="S6" s="106"/>
      <c r="T6" s="106"/>
    </row>
    <row r="7" spans="1:20" ht="19.5" customHeight="1" thickBot="1" x14ac:dyDescent="0.25">
      <c r="A7" s="140"/>
      <c r="B7" s="125"/>
      <c r="C7" s="125"/>
      <c r="D7" s="125"/>
      <c r="E7" s="138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25"/>
      <c r="M7" s="126"/>
      <c r="P7" s="106"/>
      <c r="Q7" s="106"/>
      <c r="R7" s="106"/>
      <c r="S7" s="106"/>
      <c r="T7" s="106"/>
    </row>
    <row r="8" spans="1:20" ht="16" thickBot="1" x14ac:dyDescent="0.25">
      <c r="A8" s="134" t="s">
        <v>22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6"/>
      <c r="P8" s="106"/>
      <c r="Q8" s="106"/>
      <c r="R8" s="106"/>
      <c r="S8" s="106"/>
      <c r="T8" s="106"/>
    </row>
    <row r="9" spans="1:20" ht="15" customHeight="1" thickBot="1" x14ac:dyDescent="0.25">
      <c r="A9" s="47">
        <v>1</v>
      </c>
      <c r="B9" s="20" t="s">
        <v>114</v>
      </c>
      <c r="C9" s="69" t="s">
        <v>62</v>
      </c>
      <c r="D9" s="26" t="s">
        <v>23</v>
      </c>
      <c r="E9" s="26">
        <v>5</v>
      </c>
      <c r="F9" s="27">
        <v>2</v>
      </c>
      <c r="G9" s="20">
        <v>2</v>
      </c>
      <c r="H9" s="20"/>
      <c r="I9" s="20"/>
      <c r="J9" s="20">
        <f>SUM(F9:I9)*14</f>
        <v>56</v>
      </c>
      <c r="K9" s="20">
        <f>E9*25-J9</f>
        <v>69</v>
      </c>
      <c r="L9" s="141" t="s">
        <v>24</v>
      </c>
      <c r="M9" s="142"/>
      <c r="P9" s="106"/>
      <c r="Q9" s="106"/>
      <c r="R9" s="106"/>
      <c r="S9" s="106"/>
      <c r="T9" s="106"/>
    </row>
    <row r="10" spans="1:20" ht="15" customHeight="1" thickBot="1" x14ac:dyDescent="0.25">
      <c r="A10" s="45">
        <v>2</v>
      </c>
      <c r="B10" s="21" t="s">
        <v>115</v>
      </c>
      <c r="C10" s="70" t="s">
        <v>63</v>
      </c>
      <c r="D10" s="26" t="s">
        <v>23</v>
      </c>
      <c r="E10" s="22">
        <v>5</v>
      </c>
      <c r="F10" s="24">
        <v>2</v>
      </c>
      <c r="G10" s="21">
        <v>2</v>
      </c>
      <c r="H10" s="21"/>
      <c r="I10" s="21"/>
      <c r="J10" s="21">
        <f t="shared" ref="J10:J14" si="0">SUM(F10:I10)*14</f>
        <v>56</v>
      </c>
      <c r="K10" s="21">
        <f t="shared" ref="K10:K14" si="1">E10*25-J10</f>
        <v>69</v>
      </c>
      <c r="L10" s="152" t="s">
        <v>24</v>
      </c>
      <c r="M10" s="153"/>
      <c r="P10" s="106"/>
      <c r="Q10" s="106"/>
      <c r="R10" s="106"/>
      <c r="S10" s="106"/>
      <c r="T10" s="106"/>
    </row>
    <row r="11" spans="1:20" ht="15" customHeight="1" x14ac:dyDescent="0.2">
      <c r="A11" s="45">
        <v>3</v>
      </c>
      <c r="B11" s="21" t="s">
        <v>116</v>
      </c>
      <c r="C11" s="70" t="s">
        <v>64</v>
      </c>
      <c r="D11" s="26" t="s">
        <v>23</v>
      </c>
      <c r="E11" s="22">
        <v>5</v>
      </c>
      <c r="F11" s="24">
        <v>2</v>
      </c>
      <c r="G11" s="21"/>
      <c r="H11" s="21">
        <v>1</v>
      </c>
      <c r="I11" s="21"/>
      <c r="J11" s="21">
        <f t="shared" si="0"/>
        <v>42</v>
      </c>
      <c r="K11" s="21">
        <f t="shared" si="1"/>
        <v>83</v>
      </c>
      <c r="L11" s="152" t="s">
        <v>24</v>
      </c>
      <c r="M11" s="153"/>
      <c r="P11" s="106"/>
      <c r="Q11" s="106"/>
      <c r="R11" s="106"/>
      <c r="S11" s="106"/>
      <c r="T11" s="106"/>
    </row>
    <row r="12" spans="1:20" ht="16" x14ac:dyDescent="0.2">
      <c r="A12" s="45">
        <v>4</v>
      </c>
      <c r="B12" s="21" t="s">
        <v>117</v>
      </c>
      <c r="C12" s="70" t="s">
        <v>65</v>
      </c>
      <c r="D12" s="22" t="s">
        <v>26</v>
      </c>
      <c r="E12" s="22">
        <v>5</v>
      </c>
      <c r="F12" s="24">
        <v>2</v>
      </c>
      <c r="G12" s="21">
        <v>2</v>
      </c>
      <c r="H12" s="21"/>
      <c r="I12" s="21"/>
      <c r="J12" s="21">
        <f t="shared" si="0"/>
        <v>56</v>
      </c>
      <c r="K12" s="21">
        <f t="shared" si="1"/>
        <v>69</v>
      </c>
      <c r="L12" s="152" t="s">
        <v>24</v>
      </c>
      <c r="M12" s="153"/>
      <c r="P12" s="106"/>
      <c r="Q12" s="106"/>
      <c r="R12" s="106"/>
      <c r="S12" s="106"/>
      <c r="T12" s="106"/>
    </row>
    <row r="13" spans="1:20" ht="17" thickBot="1" x14ac:dyDescent="0.25">
      <c r="A13" s="45">
        <v>5</v>
      </c>
      <c r="B13" s="21" t="s">
        <v>118</v>
      </c>
      <c r="C13" s="70" t="s">
        <v>66</v>
      </c>
      <c r="D13" s="22" t="s">
        <v>26</v>
      </c>
      <c r="E13" s="22">
        <v>4</v>
      </c>
      <c r="F13" s="24">
        <v>2</v>
      </c>
      <c r="G13" s="21">
        <v>1</v>
      </c>
      <c r="H13" s="21"/>
      <c r="I13" s="21"/>
      <c r="J13" s="21">
        <f t="shared" si="0"/>
        <v>42</v>
      </c>
      <c r="K13" s="21">
        <f t="shared" si="1"/>
        <v>58</v>
      </c>
      <c r="L13" s="144" t="s">
        <v>24</v>
      </c>
      <c r="M13" s="145"/>
      <c r="P13" s="106"/>
      <c r="Q13" s="106"/>
      <c r="R13" s="106"/>
      <c r="S13" s="106"/>
      <c r="T13" s="106"/>
    </row>
    <row r="14" spans="1:20" ht="15" customHeight="1" x14ac:dyDescent="0.2">
      <c r="A14" s="45">
        <v>6</v>
      </c>
      <c r="B14" s="21" t="s">
        <v>119</v>
      </c>
      <c r="C14" s="70" t="s">
        <v>67</v>
      </c>
      <c r="D14" s="118" t="s">
        <v>17</v>
      </c>
      <c r="E14" s="22">
        <v>4</v>
      </c>
      <c r="F14" s="24">
        <v>1</v>
      </c>
      <c r="G14" s="21"/>
      <c r="H14" s="21">
        <v>1</v>
      </c>
      <c r="I14" s="21"/>
      <c r="J14" s="21">
        <f t="shared" si="0"/>
        <v>28</v>
      </c>
      <c r="K14" s="21">
        <f t="shared" si="1"/>
        <v>72</v>
      </c>
      <c r="L14" s="144" t="s">
        <v>16</v>
      </c>
      <c r="M14" s="145"/>
      <c r="P14" s="106"/>
      <c r="Q14" s="106"/>
      <c r="R14" s="106"/>
      <c r="S14" s="106"/>
      <c r="T14" s="106"/>
    </row>
    <row r="15" spans="1:20" ht="14.5" customHeight="1" thickBot="1" x14ac:dyDescent="0.25">
      <c r="A15" s="127" t="s">
        <v>27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9"/>
      <c r="P15" s="106"/>
      <c r="Q15" s="106"/>
      <c r="R15" s="106"/>
      <c r="S15" s="106"/>
      <c r="T15" s="106"/>
    </row>
    <row r="16" spans="1:20" ht="16" x14ac:dyDescent="0.2">
      <c r="A16" s="47">
        <v>7</v>
      </c>
      <c r="B16" s="21" t="s">
        <v>128</v>
      </c>
      <c r="C16" s="70" t="s">
        <v>126</v>
      </c>
      <c r="D16" s="148" t="s">
        <v>16</v>
      </c>
      <c r="E16" s="150">
        <v>2</v>
      </c>
      <c r="F16" s="157"/>
      <c r="G16" s="146">
        <v>2</v>
      </c>
      <c r="H16" s="146"/>
      <c r="I16" s="146"/>
      <c r="J16" s="141">
        <f t="shared" ref="J16" si="2">SUM(F16:I16)*14</f>
        <v>28</v>
      </c>
      <c r="K16" s="141">
        <f t="shared" ref="K16" si="3">E16*25-J16</f>
        <v>22</v>
      </c>
      <c r="L16" s="161" t="s">
        <v>16</v>
      </c>
      <c r="M16" s="148"/>
      <c r="P16" s="106"/>
      <c r="Q16" s="106"/>
      <c r="R16" s="106"/>
      <c r="S16" s="106"/>
      <c r="T16" s="106"/>
    </row>
    <row r="17" spans="1:20" ht="17" thickBot="1" x14ac:dyDescent="0.25">
      <c r="A17" s="46">
        <v>8</v>
      </c>
      <c r="B17" s="18" t="s">
        <v>129</v>
      </c>
      <c r="C17" s="71" t="s">
        <v>127</v>
      </c>
      <c r="D17" s="149"/>
      <c r="E17" s="151"/>
      <c r="F17" s="158"/>
      <c r="G17" s="147"/>
      <c r="H17" s="147"/>
      <c r="I17" s="147"/>
      <c r="J17" s="154"/>
      <c r="K17" s="154"/>
      <c r="L17" s="162"/>
      <c r="M17" s="149"/>
      <c r="P17" s="106"/>
      <c r="Q17" s="106"/>
      <c r="R17" s="106"/>
      <c r="S17" s="106"/>
      <c r="T17" s="106"/>
    </row>
    <row r="18" spans="1:20" ht="16" x14ac:dyDescent="0.2">
      <c r="A18" s="166" t="s">
        <v>28</v>
      </c>
      <c r="B18" s="133"/>
      <c r="C18" s="133"/>
      <c r="D18" s="72" t="s">
        <v>29</v>
      </c>
      <c r="E18" s="184">
        <f t="shared" ref="E18:K18" si="4">SUM(E9:E17)</f>
        <v>30</v>
      </c>
      <c r="F18" s="61">
        <f t="shared" si="4"/>
        <v>11</v>
      </c>
      <c r="G18" s="61">
        <f t="shared" si="4"/>
        <v>9</v>
      </c>
      <c r="H18" s="61">
        <f t="shared" si="4"/>
        <v>2</v>
      </c>
      <c r="I18" s="61">
        <f t="shared" si="4"/>
        <v>0</v>
      </c>
      <c r="J18" s="185">
        <f t="shared" si="4"/>
        <v>308</v>
      </c>
      <c r="K18" s="185">
        <f t="shared" si="4"/>
        <v>442</v>
      </c>
      <c r="L18" s="61" t="s">
        <v>30</v>
      </c>
      <c r="M18" s="62" t="s">
        <v>180</v>
      </c>
      <c r="P18" s="106"/>
      <c r="Q18" s="106"/>
      <c r="R18" s="106"/>
      <c r="S18" s="106"/>
      <c r="T18" s="106"/>
    </row>
    <row r="19" spans="1:20" ht="17" thickBot="1" x14ac:dyDescent="0.25">
      <c r="A19" s="167"/>
      <c r="B19" s="168"/>
      <c r="C19" s="168"/>
      <c r="D19" s="16" t="s">
        <v>32</v>
      </c>
      <c r="E19" s="178"/>
      <c r="F19" s="17">
        <f>COUNT(F9:F17)</f>
        <v>6</v>
      </c>
      <c r="G19" s="17">
        <f>COUNT(G9:G17)</f>
        <v>5</v>
      </c>
      <c r="H19" s="17">
        <f>COUNT(H9:H17)</f>
        <v>2</v>
      </c>
      <c r="I19" s="17">
        <f>COUNT(I9:I17)</f>
        <v>0</v>
      </c>
      <c r="J19" s="179"/>
      <c r="K19" s="179"/>
      <c r="L19" s="18">
        <f>COUNTIF(L9:L17,"=E")</f>
        <v>5</v>
      </c>
      <c r="M19" s="19">
        <f>COUNTIF(L9:L17,"=C")</f>
        <v>2</v>
      </c>
      <c r="P19" s="106"/>
      <c r="Q19" s="106"/>
      <c r="R19" s="106"/>
      <c r="S19" s="106"/>
      <c r="T19" s="106"/>
    </row>
    <row r="20" spans="1:20" ht="15" customHeight="1" thickBot="1" x14ac:dyDescent="0.25">
      <c r="A20" s="181" t="s">
        <v>33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3"/>
      <c r="P20" s="106"/>
      <c r="Q20" s="12"/>
      <c r="R20" s="106"/>
      <c r="S20" s="106"/>
      <c r="T20" s="106"/>
    </row>
    <row r="21" spans="1:20" ht="15" customHeight="1" x14ac:dyDescent="0.2">
      <c r="A21" s="45">
        <v>9</v>
      </c>
      <c r="B21" s="48" t="s">
        <v>130</v>
      </c>
      <c r="C21" s="70" t="s">
        <v>34</v>
      </c>
      <c r="D21" s="78" t="s">
        <v>16</v>
      </c>
      <c r="E21" s="22">
        <v>5</v>
      </c>
      <c r="F21" s="24">
        <v>2</v>
      </c>
      <c r="G21" s="21">
        <v>2</v>
      </c>
      <c r="H21" s="21"/>
      <c r="I21" s="21"/>
      <c r="J21" s="21">
        <f t="shared" ref="J21:J22" si="5">SUM(F21:I21)*14</f>
        <v>56</v>
      </c>
      <c r="K21" s="21">
        <f t="shared" ref="K21:K22" si="6">E21*25-J21</f>
        <v>69</v>
      </c>
      <c r="L21" s="152" t="s">
        <v>24</v>
      </c>
      <c r="M21" s="153"/>
      <c r="P21" s="106"/>
      <c r="Q21" s="12"/>
      <c r="R21" s="107"/>
      <c r="S21" s="107"/>
      <c r="T21" s="107"/>
    </row>
    <row r="22" spans="1:20" ht="15.75" customHeight="1" thickBot="1" x14ac:dyDescent="0.25">
      <c r="A22" s="46">
        <v>10</v>
      </c>
      <c r="B22" s="18" t="s">
        <v>177</v>
      </c>
      <c r="C22" s="71" t="s">
        <v>178</v>
      </c>
      <c r="D22" s="79" t="s">
        <v>16</v>
      </c>
      <c r="E22" s="23">
        <v>2</v>
      </c>
      <c r="F22" s="25"/>
      <c r="G22" s="18">
        <v>1</v>
      </c>
      <c r="H22" s="18"/>
      <c r="I22" s="18"/>
      <c r="J22" s="18">
        <f t="shared" si="5"/>
        <v>14</v>
      </c>
      <c r="K22" s="18">
        <f t="shared" si="6"/>
        <v>36</v>
      </c>
      <c r="L22" s="154" t="s">
        <v>25</v>
      </c>
      <c r="M22" s="155"/>
      <c r="P22" s="106"/>
      <c r="Q22" s="12"/>
      <c r="R22" s="106"/>
      <c r="S22" s="106"/>
      <c r="T22" s="106"/>
    </row>
    <row r="23" spans="1:20" ht="15.75" customHeight="1" thickBo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P23" s="30"/>
      <c r="Q23" s="12"/>
      <c r="R23" s="29"/>
      <c r="S23" s="29"/>
      <c r="T23" s="29"/>
    </row>
    <row r="24" spans="1:20" ht="15.75" customHeight="1" x14ac:dyDescent="0.2">
      <c r="B24" s="169" t="s">
        <v>35</v>
      </c>
      <c r="C24" s="42" t="s">
        <v>36</v>
      </c>
      <c r="D24" s="172">
        <f>SUM(F9:I14)</f>
        <v>20</v>
      </c>
      <c r="E24" s="173"/>
      <c r="F24" s="173"/>
      <c r="G24" s="173"/>
      <c r="H24" s="173"/>
      <c r="I24" s="173"/>
      <c r="J24" s="173"/>
      <c r="K24" s="173"/>
      <c r="L24" s="173"/>
      <c r="M24" s="174"/>
      <c r="P24" s="30"/>
      <c r="Q24" s="12"/>
      <c r="R24" s="29"/>
      <c r="S24" s="29"/>
      <c r="T24" s="29"/>
    </row>
    <row r="25" spans="1:20" ht="15.75" customHeight="1" x14ac:dyDescent="0.2">
      <c r="B25" s="170"/>
      <c r="C25" s="43" t="s">
        <v>37</v>
      </c>
      <c r="D25" s="175">
        <f>SUM(F16:I17)</f>
        <v>2</v>
      </c>
      <c r="E25" s="176"/>
      <c r="F25" s="176"/>
      <c r="G25" s="176"/>
      <c r="H25" s="176"/>
      <c r="I25" s="176"/>
      <c r="J25" s="176"/>
      <c r="K25" s="176"/>
      <c r="L25" s="176"/>
      <c r="M25" s="177"/>
      <c r="P25" s="30"/>
      <c r="Q25" s="12"/>
      <c r="R25" s="29"/>
      <c r="S25" s="29"/>
      <c r="T25" s="29"/>
    </row>
    <row r="26" spans="1:20" ht="15.75" customHeight="1" thickBot="1" x14ac:dyDescent="0.25">
      <c r="B26" s="171"/>
      <c r="C26" s="44" t="s">
        <v>38</v>
      </c>
      <c r="D26" s="178">
        <f>SUM(F21:I22)</f>
        <v>5</v>
      </c>
      <c r="E26" s="179"/>
      <c r="F26" s="179"/>
      <c r="G26" s="179"/>
      <c r="H26" s="179"/>
      <c r="I26" s="179"/>
      <c r="J26" s="179"/>
      <c r="K26" s="179"/>
      <c r="L26" s="179"/>
      <c r="M26" s="180"/>
      <c r="P26" s="30"/>
      <c r="Q26" s="12"/>
      <c r="R26" s="29"/>
      <c r="S26" s="29"/>
      <c r="T26" s="29"/>
    </row>
    <row r="27" spans="1:20" s="34" customFormat="1" ht="15.75" customHeight="1" x14ac:dyDescent="0.15">
      <c r="A27" s="31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P27" s="38"/>
      <c r="Q27" s="39"/>
      <c r="R27" s="40"/>
      <c r="S27" s="40"/>
      <c r="T27" s="40"/>
    </row>
    <row r="28" spans="1:20" ht="18" customHeight="1" x14ac:dyDescent="0.2">
      <c r="B28" s="4" t="s">
        <v>39</v>
      </c>
      <c r="C28" s="9"/>
      <c r="D28" s="1"/>
      <c r="E28" s="133" t="s">
        <v>40</v>
      </c>
      <c r="F28" s="133"/>
      <c r="G28" s="4"/>
      <c r="H28" s="1"/>
      <c r="I28" s="1"/>
      <c r="J28" s="156" t="s">
        <v>41</v>
      </c>
      <c r="K28" s="156"/>
      <c r="L28" s="156"/>
      <c r="M28" s="156"/>
      <c r="P28" s="13"/>
      <c r="Q28" s="12"/>
      <c r="R28" s="143"/>
      <c r="S28" s="143"/>
      <c r="T28" s="143"/>
    </row>
    <row r="29" spans="1:20" ht="15" customHeight="1" x14ac:dyDescent="0.2">
      <c r="B29" s="131" t="s">
        <v>42</v>
      </c>
      <c r="C29" s="131"/>
      <c r="D29" s="186" t="s">
        <v>176</v>
      </c>
      <c r="E29" s="186"/>
      <c r="F29" s="186"/>
      <c r="G29" s="186"/>
      <c r="H29" s="186"/>
      <c r="I29" s="186"/>
      <c r="J29" s="187" t="s">
        <v>175</v>
      </c>
      <c r="K29" s="187"/>
      <c r="L29" s="187"/>
      <c r="M29" s="187"/>
      <c r="P29" s="13"/>
      <c r="Q29" s="12"/>
      <c r="R29" s="13"/>
      <c r="S29" s="13"/>
      <c r="T29" s="13"/>
    </row>
    <row r="30" spans="1:20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11"/>
      <c r="Q30" s="12"/>
      <c r="R30" s="13"/>
      <c r="S30" s="13"/>
      <c r="T30" s="13"/>
    </row>
    <row r="31" spans="1:20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" customHeight="1" x14ac:dyDescent="0.2">
      <c r="B37" s="1"/>
      <c r="C37" s="1"/>
      <c r="H37" s="4"/>
      <c r="I37" s="4"/>
      <c r="J37" s="1"/>
      <c r="K37" s="1"/>
      <c r="L37" s="1"/>
    </row>
    <row r="38" spans="2:12" ht="15" customHeight="1" x14ac:dyDescent="0.2">
      <c r="B38" s="1"/>
      <c r="C38" s="1"/>
      <c r="H38" s="4"/>
      <c r="I38" s="4"/>
      <c r="J38" s="1"/>
      <c r="K38" s="1"/>
      <c r="L38" s="1"/>
    </row>
    <row r="39" spans="2:1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15" customHeight="1" x14ac:dyDescent="0.2">
      <c r="B48" s="163" t="s">
        <v>44</v>
      </c>
      <c r="C48" s="163"/>
      <c r="D48" s="115"/>
      <c r="E48" s="115"/>
      <c r="F48" s="115"/>
      <c r="G48" s="160" t="s">
        <v>45</v>
      </c>
      <c r="H48" s="160"/>
      <c r="I48" s="160"/>
      <c r="J48" s="160"/>
      <c r="K48" s="160"/>
      <c r="L48" s="160"/>
    </row>
    <row r="49" spans="2:12" x14ac:dyDescent="0.2">
      <c r="B49" s="164" t="s">
        <v>43</v>
      </c>
      <c r="C49" s="164"/>
      <c r="D49" s="159"/>
      <c r="E49" s="159"/>
      <c r="F49" s="159"/>
      <c r="G49" s="159"/>
      <c r="H49" s="115"/>
      <c r="I49" s="115"/>
      <c r="J49" s="165" t="s">
        <v>46</v>
      </c>
      <c r="K49" s="165"/>
      <c r="L49" s="165"/>
    </row>
    <row r="50" spans="2:12" x14ac:dyDescent="0.2">
      <c r="B50" s="1"/>
      <c r="C50" s="1"/>
      <c r="D50" s="133"/>
      <c r="E50" s="133"/>
      <c r="F50" s="133"/>
      <c r="G50" s="133"/>
      <c r="H50" s="1"/>
      <c r="I50" s="1"/>
      <c r="J50" s="1"/>
      <c r="K50" s="1"/>
      <c r="L50" s="1"/>
    </row>
    <row r="51" spans="2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2:12" x14ac:dyDescent="0.2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2:12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">
      <c r="B58" s="1"/>
      <c r="C58" s="1"/>
      <c r="D58" s="1"/>
      <c r="E58" s="133"/>
      <c r="F58" s="133"/>
      <c r="G58" s="133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33"/>
      <c r="F59" s="133"/>
      <c r="G59" s="133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protectedRanges>
    <protectedRange sqref="C3:G4 D2 K1:L2 J29 E16:XFD17 A21:B22 A16:C17 D29 A9:XFD14" name="Editabil"/>
    <protectedRange sqref="D16:D17" name="Editabil_1"/>
  </protectedRanges>
  <mergeCells count="59">
    <mergeCell ref="B48:C48"/>
    <mergeCell ref="B49:C49"/>
    <mergeCell ref="J49:L49"/>
    <mergeCell ref="A18:C19"/>
    <mergeCell ref="B29:C29"/>
    <mergeCell ref="L21:M21"/>
    <mergeCell ref="B24:B26"/>
    <mergeCell ref="D24:M24"/>
    <mergeCell ref="D25:M25"/>
    <mergeCell ref="D26:M26"/>
    <mergeCell ref="A20:M20"/>
    <mergeCell ref="E18:E19"/>
    <mergeCell ref="J18:J19"/>
    <mergeCell ref="K18:K19"/>
    <mergeCell ref="D29:I29"/>
    <mergeCell ref="J29:M29"/>
    <mergeCell ref="F16:F17"/>
    <mergeCell ref="E59:G59"/>
    <mergeCell ref="D50:G50"/>
    <mergeCell ref="D49:G49"/>
    <mergeCell ref="G48:L48"/>
    <mergeCell ref="E58:G58"/>
    <mergeCell ref="K16:K17"/>
    <mergeCell ref="L16:M17"/>
    <mergeCell ref="J16:J17"/>
    <mergeCell ref="H16:H17"/>
    <mergeCell ref="I16:I17"/>
    <mergeCell ref="J6:K6"/>
    <mergeCell ref="L9:M9"/>
    <mergeCell ref="C3:G3"/>
    <mergeCell ref="K3:L3"/>
    <mergeCell ref="R28:T28"/>
    <mergeCell ref="L13:M13"/>
    <mergeCell ref="L14:M14"/>
    <mergeCell ref="G16:G17"/>
    <mergeCell ref="D16:D17"/>
    <mergeCell ref="E16:E17"/>
    <mergeCell ref="L10:M10"/>
    <mergeCell ref="L11:M11"/>
    <mergeCell ref="L12:M12"/>
    <mergeCell ref="L22:M22"/>
    <mergeCell ref="E28:F28"/>
    <mergeCell ref="J28:M28"/>
    <mergeCell ref="L6:M7"/>
    <mergeCell ref="A15:M15"/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</mergeCells>
  <conditionalFormatting sqref="D1:D15 D18:D45">
    <cfRule type="cellIs" dxfId="343" priority="11" stopIfTrue="1" operator="equal">
      <formula>"DI"</formula>
    </cfRule>
    <cfRule type="cellIs" dxfId="342" priority="12" stopIfTrue="1" operator="equal">
      <formula>"DJ"</formula>
    </cfRule>
    <cfRule type="cellIs" dxfId="341" priority="13" stopIfTrue="1" operator="equal">
      <formula>"DM"</formula>
    </cfRule>
    <cfRule type="cellIs" dxfId="340" priority="14" stopIfTrue="1" operator="equal">
      <formula>"D"</formula>
    </cfRule>
    <cfRule type="cellIs" dxfId="339" priority="15" operator="equal">
      <formula>"SI"</formula>
    </cfRule>
    <cfRule type="cellIs" dxfId="338" priority="16" operator="equal">
      <formula>"SJ"</formula>
    </cfRule>
    <cfRule type="cellIs" dxfId="337" priority="17" operator="equal">
      <formula>"SM"</formula>
    </cfRule>
    <cfRule type="cellIs" dxfId="336" priority="18" operator="equal">
      <formula>"S"</formula>
    </cfRule>
    <cfRule type="cellIs" dxfId="335" priority="20" operator="equal">
      <formula>"C"</formula>
    </cfRule>
    <cfRule type="cellIs" dxfId="334" priority="21" operator="equal">
      <formula>"F"</formula>
    </cfRule>
  </conditionalFormatting>
  <conditionalFormatting sqref="D16">
    <cfRule type="cellIs" dxfId="333" priority="1" operator="equal">
      <formula>"DI"</formula>
    </cfRule>
    <cfRule type="cellIs" dxfId="332" priority="2" operator="equal">
      <formula>"DM"</formula>
    </cfRule>
    <cfRule type="cellIs" dxfId="331" priority="3" operator="equal">
      <formula>"DJ"</formula>
    </cfRule>
    <cfRule type="cellIs" dxfId="330" priority="4" operator="equal">
      <formula>"D"</formula>
    </cfRule>
    <cfRule type="cellIs" dxfId="329" priority="5" operator="equal">
      <formula>"SI"</formula>
    </cfRule>
    <cfRule type="cellIs" dxfId="328" priority="6" operator="equal">
      <formula>"SM"</formula>
    </cfRule>
    <cfRule type="cellIs" dxfId="327" priority="7" operator="equal">
      <formula>"SJ"</formula>
    </cfRule>
    <cfRule type="cellIs" dxfId="326" priority="8" operator="equal">
      <formula>"S"</formula>
    </cfRule>
    <cfRule type="cellIs" dxfId="325" priority="9" operator="equal">
      <formula>"C"</formula>
    </cfRule>
    <cfRule type="cellIs" dxfId="32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topLeftCell="B1" zoomScale="90" zoomScaleNormal="9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2" t="s">
        <v>0</v>
      </c>
      <c r="E1" s="132"/>
      <c r="F1" s="132"/>
      <c r="G1" s="132"/>
      <c r="H1" s="132"/>
      <c r="I1" s="2"/>
      <c r="J1" s="5"/>
      <c r="K1" s="130"/>
      <c r="L1" s="130"/>
      <c r="P1" s="105"/>
      <c r="Q1" s="105"/>
      <c r="R1" s="105"/>
      <c r="S1" s="105"/>
      <c r="T1" s="105"/>
    </row>
    <row r="2" spans="1:20" ht="15" customHeight="1" x14ac:dyDescent="0.2">
      <c r="B2" s="131"/>
      <c r="C2" s="131"/>
      <c r="D2" s="133" t="str">
        <f>Sem_I!D2</f>
        <v>2023 - 2026</v>
      </c>
      <c r="E2" s="133"/>
      <c r="F2" s="133"/>
      <c r="G2" s="133"/>
      <c r="H2" s="133"/>
      <c r="J2" s="8" t="str">
        <f>Sem_I!J2</f>
        <v>Anul universitar:</v>
      </c>
      <c r="K2" s="131" t="str">
        <f>Sem_I!K2</f>
        <v>2023 - 2024</v>
      </c>
      <c r="L2" s="131"/>
      <c r="P2" s="106"/>
      <c r="Q2" s="106"/>
      <c r="R2" s="106"/>
      <c r="S2" s="106"/>
      <c r="T2" s="106"/>
    </row>
    <row r="3" spans="1:20" ht="16" x14ac:dyDescent="0.2">
      <c r="B3" s="7" t="s">
        <v>3</v>
      </c>
      <c r="C3" s="131" t="str">
        <f>Sem_I!C3</f>
        <v>Asistență socială</v>
      </c>
      <c r="D3" s="131"/>
      <c r="E3" s="131"/>
      <c r="F3" s="131"/>
      <c r="G3" s="131"/>
      <c r="J3" s="8" t="str">
        <f>Sem_I!J3</f>
        <v>Anul de studii:</v>
      </c>
      <c r="K3" s="131" t="str">
        <f>Sem_I!K3</f>
        <v>I</v>
      </c>
      <c r="L3" s="131"/>
      <c r="P3" s="106"/>
      <c r="Q3" s="106"/>
      <c r="R3" s="106"/>
      <c r="S3" s="106"/>
      <c r="T3" s="106"/>
    </row>
    <row r="4" spans="1:20" ht="16" x14ac:dyDescent="0.2">
      <c r="B4" s="7" t="s">
        <v>6</v>
      </c>
      <c r="C4" s="131" t="str">
        <f>Sem_I!C4</f>
        <v>Asistență socială</v>
      </c>
      <c r="D4" s="131"/>
      <c r="E4" s="131"/>
      <c r="F4" s="131"/>
      <c r="G4" s="131"/>
      <c r="J4" s="8" t="str">
        <f>Sem_I!J4</f>
        <v>Semestrul:</v>
      </c>
      <c r="K4" s="131" t="s">
        <v>47</v>
      </c>
      <c r="L4" s="131"/>
      <c r="P4" s="106"/>
      <c r="Q4" s="106"/>
      <c r="R4" s="106"/>
      <c r="S4" s="106"/>
      <c r="T4" s="106"/>
    </row>
    <row r="5" spans="1:20" s="34" customFormat="1" ht="12" customHeight="1" thickBot="1" x14ac:dyDescent="0.2">
      <c r="A5" s="31"/>
      <c r="B5" s="32"/>
      <c r="C5" s="33"/>
      <c r="D5" s="33"/>
      <c r="E5" s="33"/>
      <c r="F5" s="33"/>
      <c r="G5" s="33"/>
      <c r="J5" s="35"/>
      <c r="K5" s="36"/>
      <c r="L5" s="33"/>
      <c r="M5" s="31"/>
      <c r="P5" s="106"/>
      <c r="Q5" s="106"/>
      <c r="R5" s="106"/>
      <c r="S5" s="106"/>
      <c r="T5" s="106"/>
    </row>
    <row r="6" spans="1:20" s="1" customFormat="1" ht="20" customHeight="1" x14ac:dyDescent="0.2">
      <c r="A6" s="139" t="s">
        <v>8</v>
      </c>
      <c r="B6" s="123" t="s">
        <v>9</v>
      </c>
      <c r="C6" s="123" t="s">
        <v>10</v>
      </c>
      <c r="D6" s="123" t="s">
        <v>11</v>
      </c>
      <c r="E6" s="137" t="s">
        <v>12</v>
      </c>
      <c r="F6" s="123" t="s">
        <v>13</v>
      </c>
      <c r="G6" s="123"/>
      <c r="H6" s="123"/>
      <c r="I6" s="123"/>
      <c r="J6" s="123" t="s">
        <v>14</v>
      </c>
      <c r="K6" s="123"/>
      <c r="L6" s="123" t="s">
        <v>15</v>
      </c>
      <c r="M6" s="124"/>
      <c r="P6" s="106"/>
      <c r="Q6" s="106"/>
      <c r="R6" s="106"/>
      <c r="S6" s="106"/>
      <c r="T6" s="106"/>
    </row>
    <row r="7" spans="1:20" x14ac:dyDescent="0.2">
      <c r="A7" s="207"/>
      <c r="B7" s="201"/>
      <c r="C7" s="201"/>
      <c r="D7" s="201"/>
      <c r="E7" s="202"/>
      <c r="F7" s="41" t="s">
        <v>16</v>
      </c>
      <c r="G7" s="41" t="s">
        <v>17</v>
      </c>
      <c r="H7" s="41" t="s">
        <v>18</v>
      </c>
      <c r="I7" s="41" t="s">
        <v>19</v>
      </c>
      <c r="J7" s="41" t="s">
        <v>20</v>
      </c>
      <c r="K7" s="41" t="s">
        <v>21</v>
      </c>
      <c r="L7" s="201"/>
      <c r="M7" s="203"/>
      <c r="P7" s="106"/>
      <c r="Q7" s="106"/>
      <c r="R7" s="106"/>
      <c r="S7" s="106"/>
      <c r="T7" s="106"/>
    </row>
    <row r="8" spans="1:20" ht="16" thickBot="1" x14ac:dyDescent="0.25">
      <c r="A8" s="204" t="s">
        <v>22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6"/>
      <c r="P8" s="106"/>
      <c r="Q8" s="106"/>
      <c r="R8" s="106"/>
      <c r="S8" s="106"/>
      <c r="T8" s="106"/>
    </row>
    <row r="9" spans="1:20" ht="15" customHeight="1" x14ac:dyDescent="0.2">
      <c r="A9" s="47">
        <v>1</v>
      </c>
      <c r="B9" s="20" t="s">
        <v>120</v>
      </c>
      <c r="C9" s="69" t="s">
        <v>68</v>
      </c>
      <c r="D9" s="26" t="s">
        <v>23</v>
      </c>
      <c r="E9" s="82">
        <v>5</v>
      </c>
      <c r="F9" s="80">
        <v>2</v>
      </c>
      <c r="G9" s="20"/>
      <c r="H9" s="20">
        <v>2</v>
      </c>
      <c r="I9" s="20"/>
      <c r="J9" s="20">
        <f>SUM(F9:I9)*14</f>
        <v>56</v>
      </c>
      <c r="K9" s="20">
        <f>E9*25-J9</f>
        <v>69</v>
      </c>
      <c r="L9" s="141" t="s">
        <v>24</v>
      </c>
      <c r="M9" s="142"/>
      <c r="P9" s="106"/>
      <c r="Q9" s="106"/>
      <c r="R9" s="106"/>
      <c r="S9" s="106"/>
      <c r="T9" s="106"/>
    </row>
    <row r="10" spans="1:20" ht="16" x14ac:dyDescent="0.2">
      <c r="A10" s="45">
        <v>2</v>
      </c>
      <c r="B10" s="21" t="s">
        <v>121</v>
      </c>
      <c r="C10" s="70" t="s">
        <v>69</v>
      </c>
      <c r="D10" s="22" t="s">
        <v>26</v>
      </c>
      <c r="E10" s="83">
        <v>4</v>
      </c>
      <c r="F10" s="85">
        <v>2</v>
      </c>
      <c r="G10" s="21">
        <v>1</v>
      </c>
      <c r="H10" s="21"/>
      <c r="I10" s="21"/>
      <c r="J10" s="21">
        <f>SUM(F10:I10)*14</f>
        <v>42</v>
      </c>
      <c r="K10" s="21">
        <f>E10*25-J10</f>
        <v>58</v>
      </c>
      <c r="L10" s="144" t="s">
        <v>24</v>
      </c>
      <c r="M10" s="145"/>
      <c r="P10" s="106"/>
      <c r="Q10" s="106"/>
      <c r="R10" s="106"/>
      <c r="S10" s="106"/>
      <c r="T10" s="106"/>
    </row>
    <row r="11" spans="1:20" ht="17" thickBot="1" x14ac:dyDescent="0.25">
      <c r="A11" s="45">
        <v>3</v>
      </c>
      <c r="B11" s="21" t="s">
        <v>122</v>
      </c>
      <c r="C11" s="70" t="s">
        <v>70</v>
      </c>
      <c r="D11" s="22" t="s">
        <v>26</v>
      </c>
      <c r="E11" s="83">
        <v>4</v>
      </c>
      <c r="F11" s="85">
        <v>2</v>
      </c>
      <c r="G11" s="21">
        <v>1</v>
      </c>
      <c r="H11" s="21"/>
      <c r="I11" s="21"/>
      <c r="J11" s="21">
        <f>SUM(F11:I11)*14</f>
        <v>42</v>
      </c>
      <c r="K11" s="21">
        <f>E11*25-J11</f>
        <v>58</v>
      </c>
      <c r="L11" s="144" t="s">
        <v>24</v>
      </c>
      <c r="M11" s="145"/>
      <c r="P11" s="106"/>
      <c r="Q11" s="106"/>
      <c r="R11" s="106"/>
      <c r="S11" s="106"/>
      <c r="T11" s="106"/>
    </row>
    <row r="12" spans="1:20" ht="17" thickBot="1" x14ac:dyDescent="0.25">
      <c r="A12" s="45">
        <v>4</v>
      </c>
      <c r="B12" s="21" t="s">
        <v>123</v>
      </c>
      <c r="C12" s="70" t="s">
        <v>71</v>
      </c>
      <c r="D12" s="118" t="s">
        <v>17</v>
      </c>
      <c r="E12" s="83">
        <v>3</v>
      </c>
      <c r="F12" s="85">
        <v>1</v>
      </c>
      <c r="G12" s="21"/>
      <c r="H12" s="21">
        <v>1</v>
      </c>
      <c r="I12" s="21"/>
      <c r="J12" s="21">
        <f t="shared" ref="J12:J14" si="0">SUM(F12:I12)*14</f>
        <v>28</v>
      </c>
      <c r="K12" s="21">
        <f t="shared" ref="K12:K14" si="1">E12*25-J12</f>
        <v>47</v>
      </c>
      <c r="L12" s="144" t="s">
        <v>16</v>
      </c>
      <c r="M12" s="145"/>
      <c r="P12" s="106"/>
      <c r="Q12" s="106"/>
      <c r="R12" s="106"/>
      <c r="S12" s="106"/>
      <c r="T12" s="106"/>
    </row>
    <row r="13" spans="1:20" ht="17" thickBot="1" x14ac:dyDescent="0.25">
      <c r="A13" s="45">
        <v>5</v>
      </c>
      <c r="B13" s="21" t="s">
        <v>124</v>
      </c>
      <c r="C13" s="70" t="s">
        <v>72</v>
      </c>
      <c r="D13" s="26" t="s">
        <v>23</v>
      </c>
      <c r="E13" s="83">
        <v>5</v>
      </c>
      <c r="F13" s="85">
        <v>2</v>
      </c>
      <c r="G13" s="21">
        <v>1</v>
      </c>
      <c r="H13" s="21"/>
      <c r="I13" s="21"/>
      <c r="J13" s="21">
        <f t="shared" si="0"/>
        <v>42</v>
      </c>
      <c r="K13" s="21">
        <f t="shared" si="1"/>
        <v>83</v>
      </c>
      <c r="L13" s="144" t="s">
        <v>24</v>
      </c>
      <c r="M13" s="145"/>
      <c r="P13" s="106"/>
      <c r="Q13" s="106"/>
      <c r="R13" s="106"/>
      <c r="S13" s="106"/>
      <c r="T13" s="106"/>
    </row>
    <row r="14" spans="1:20" ht="15" customHeight="1" thickBot="1" x14ac:dyDescent="0.25">
      <c r="A14" s="45">
        <v>6</v>
      </c>
      <c r="B14" s="21" t="s">
        <v>125</v>
      </c>
      <c r="C14" s="70" t="s">
        <v>73</v>
      </c>
      <c r="D14" s="118" t="s">
        <v>17</v>
      </c>
      <c r="E14" s="83">
        <v>4</v>
      </c>
      <c r="F14" s="85"/>
      <c r="G14" s="21"/>
      <c r="H14" s="21">
        <v>3</v>
      </c>
      <c r="I14" s="21"/>
      <c r="J14" s="21">
        <f t="shared" si="0"/>
        <v>42</v>
      </c>
      <c r="K14" s="21">
        <f t="shared" si="1"/>
        <v>58</v>
      </c>
      <c r="L14" s="144" t="s">
        <v>16</v>
      </c>
      <c r="M14" s="145"/>
      <c r="P14" s="106"/>
      <c r="Q14" s="106"/>
      <c r="R14" s="106"/>
      <c r="S14" s="106"/>
      <c r="T14" s="106"/>
    </row>
    <row r="15" spans="1:20" ht="14.5" customHeight="1" thickBot="1" x14ac:dyDescent="0.25">
      <c r="A15" s="195" t="s">
        <v>27</v>
      </c>
      <c r="B15" s="196"/>
      <c r="C15" s="196"/>
      <c r="D15" s="197"/>
      <c r="E15" s="196"/>
      <c r="F15" s="196"/>
      <c r="G15" s="196"/>
      <c r="H15" s="196"/>
      <c r="I15" s="196"/>
      <c r="J15" s="196"/>
      <c r="K15" s="196"/>
      <c r="L15" s="196"/>
      <c r="M15" s="198"/>
      <c r="P15" s="106"/>
      <c r="Q15" s="106"/>
      <c r="R15" s="106"/>
      <c r="S15" s="106"/>
      <c r="T15" s="106"/>
    </row>
    <row r="16" spans="1:20" ht="15" customHeight="1" x14ac:dyDescent="0.2">
      <c r="A16" s="47">
        <v>7</v>
      </c>
      <c r="B16" s="21" t="s">
        <v>133</v>
      </c>
      <c r="C16" s="70" t="s">
        <v>131</v>
      </c>
      <c r="D16" s="148" t="s">
        <v>16</v>
      </c>
      <c r="E16" s="199">
        <v>2</v>
      </c>
      <c r="F16" s="193"/>
      <c r="G16" s="141">
        <v>2</v>
      </c>
      <c r="H16" s="141"/>
      <c r="I16" s="141"/>
      <c r="J16" s="141">
        <f t="shared" ref="J16:J18" si="2">SUM(F16:I16)*14</f>
        <v>28</v>
      </c>
      <c r="K16" s="141">
        <f t="shared" ref="K16:K18" si="3">E16*25-J16</f>
        <v>22</v>
      </c>
      <c r="L16" s="141" t="s">
        <v>16</v>
      </c>
      <c r="M16" s="142"/>
      <c r="P16" s="106"/>
      <c r="Q16" s="106"/>
      <c r="R16" s="106"/>
      <c r="S16" s="106"/>
      <c r="T16" s="106"/>
    </row>
    <row r="17" spans="1:20" ht="15" customHeight="1" thickBot="1" x14ac:dyDescent="0.25">
      <c r="A17" s="46">
        <v>8</v>
      </c>
      <c r="B17" s="18" t="s">
        <v>134</v>
      </c>
      <c r="C17" s="71" t="s">
        <v>132</v>
      </c>
      <c r="D17" s="149"/>
      <c r="E17" s="200"/>
      <c r="F17" s="194"/>
      <c r="G17" s="154"/>
      <c r="H17" s="154"/>
      <c r="I17" s="154"/>
      <c r="J17" s="154"/>
      <c r="K17" s="154"/>
      <c r="L17" s="154"/>
      <c r="M17" s="155"/>
      <c r="P17" s="106"/>
      <c r="Q17" s="106"/>
      <c r="R17" s="106"/>
      <c r="S17" s="106"/>
      <c r="T17" s="106"/>
    </row>
    <row r="18" spans="1:20" ht="15" customHeight="1" x14ac:dyDescent="0.2">
      <c r="A18" s="47">
        <v>9</v>
      </c>
      <c r="B18" s="48" t="s">
        <v>137</v>
      </c>
      <c r="C18" s="76" t="s">
        <v>135</v>
      </c>
      <c r="D18" s="191" t="s">
        <v>23</v>
      </c>
      <c r="E18" s="199">
        <v>3</v>
      </c>
      <c r="F18" s="193">
        <v>1</v>
      </c>
      <c r="G18" s="141">
        <v>1</v>
      </c>
      <c r="H18" s="141"/>
      <c r="I18" s="141"/>
      <c r="J18" s="141">
        <f t="shared" si="2"/>
        <v>28</v>
      </c>
      <c r="K18" s="141">
        <f t="shared" si="3"/>
        <v>47</v>
      </c>
      <c r="L18" s="141" t="s">
        <v>16</v>
      </c>
      <c r="M18" s="142"/>
      <c r="P18" s="106"/>
      <c r="Q18" s="106"/>
      <c r="R18" s="106"/>
      <c r="S18" s="106"/>
      <c r="T18" s="106"/>
    </row>
    <row r="19" spans="1:20" ht="17" thickBot="1" x14ac:dyDescent="0.25">
      <c r="A19" s="46">
        <v>10</v>
      </c>
      <c r="B19" s="49" t="s">
        <v>138</v>
      </c>
      <c r="C19" s="87" t="s">
        <v>136</v>
      </c>
      <c r="D19" s="192"/>
      <c r="E19" s="200"/>
      <c r="F19" s="194"/>
      <c r="G19" s="154"/>
      <c r="H19" s="154"/>
      <c r="I19" s="154"/>
      <c r="J19" s="154"/>
      <c r="K19" s="154"/>
      <c r="L19" s="154"/>
      <c r="M19" s="155"/>
      <c r="P19" s="106"/>
      <c r="Q19" s="106"/>
      <c r="R19" s="106"/>
      <c r="S19" s="106"/>
      <c r="T19" s="106"/>
    </row>
    <row r="20" spans="1:20" ht="16" x14ac:dyDescent="0.2">
      <c r="A20" s="166" t="s">
        <v>28</v>
      </c>
      <c r="B20" s="133"/>
      <c r="C20" s="133"/>
      <c r="D20" s="15" t="s">
        <v>29</v>
      </c>
      <c r="E20" s="184">
        <f t="shared" ref="E20:K20" si="4">SUM(E9:E19)</f>
        <v>30</v>
      </c>
      <c r="F20" s="61">
        <f t="shared" si="4"/>
        <v>10</v>
      </c>
      <c r="G20" s="61">
        <f t="shared" si="4"/>
        <v>6</v>
      </c>
      <c r="H20" s="61">
        <f t="shared" si="4"/>
        <v>6</v>
      </c>
      <c r="I20" s="61">
        <f t="shared" si="4"/>
        <v>0</v>
      </c>
      <c r="J20" s="185">
        <f t="shared" si="4"/>
        <v>308</v>
      </c>
      <c r="K20" s="185">
        <f t="shared" si="4"/>
        <v>442</v>
      </c>
      <c r="L20" s="61" t="s">
        <v>30</v>
      </c>
      <c r="M20" s="62" t="s">
        <v>180</v>
      </c>
      <c r="P20" s="106"/>
      <c r="Q20" s="106"/>
      <c r="R20" s="106"/>
      <c r="S20" s="106"/>
      <c r="T20" s="106"/>
    </row>
    <row r="21" spans="1:20" ht="17" thickBot="1" x14ac:dyDescent="0.25">
      <c r="A21" s="167"/>
      <c r="B21" s="168"/>
      <c r="C21" s="168"/>
      <c r="D21" s="16" t="s">
        <v>32</v>
      </c>
      <c r="E21" s="178"/>
      <c r="F21" s="17">
        <f>COUNT(F9:F19)</f>
        <v>6</v>
      </c>
      <c r="G21" s="17">
        <f>COUNT(G9:G19)</f>
        <v>5</v>
      </c>
      <c r="H21" s="17">
        <f>COUNT(H9:H19)</f>
        <v>3</v>
      </c>
      <c r="I21" s="17">
        <f>COUNT(I9:I19)</f>
        <v>0</v>
      </c>
      <c r="J21" s="179"/>
      <c r="K21" s="179"/>
      <c r="L21" s="18">
        <f>COUNTIF(L1:L20,"=E")</f>
        <v>4</v>
      </c>
      <c r="M21" s="19">
        <f>COUNTIF(L1:L20,"=C")</f>
        <v>4</v>
      </c>
      <c r="P21" s="106"/>
      <c r="Q21" s="106"/>
      <c r="R21" s="106"/>
      <c r="S21" s="106"/>
      <c r="T21" s="106"/>
    </row>
    <row r="22" spans="1:20" ht="15" customHeight="1" thickBot="1" x14ac:dyDescent="0.25">
      <c r="A22" s="181" t="s">
        <v>33</v>
      </c>
      <c r="B22" s="182"/>
      <c r="C22" s="182"/>
      <c r="D22" s="182"/>
      <c r="E22" s="182"/>
      <c r="F22" s="188"/>
      <c r="G22" s="188"/>
      <c r="H22" s="188"/>
      <c r="I22" s="188"/>
      <c r="J22" s="188"/>
      <c r="K22" s="188"/>
      <c r="L22" s="188"/>
      <c r="M22" s="189"/>
      <c r="P22" s="106"/>
      <c r="Q22" s="12"/>
      <c r="R22" s="106"/>
      <c r="S22" s="106"/>
      <c r="T22" s="106"/>
    </row>
    <row r="23" spans="1:20" ht="49" thickBot="1" x14ac:dyDescent="0.25">
      <c r="A23" s="52">
        <v>11</v>
      </c>
      <c r="B23" s="21" t="s">
        <v>139</v>
      </c>
      <c r="C23" s="70" t="s">
        <v>48</v>
      </c>
      <c r="D23" s="22" t="s">
        <v>16</v>
      </c>
      <c r="E23" s="83">
        <v>5</v>
      </c>
      <c r="F23" s="85">
        <v>2</v>
      </c>
      <c r="G23" s="21">
        <v>2</v>
      </c>
      <c r="H23" s="21"/>
      <c r="I23" s="21"/>
      <c r="J23" s="21">
        <f t="shared" ref="J23:J24" si="5">SUM(F23:I23)*14</f>
        <v>56</v>
      </c>
      <c r="K23" s="21">
        <f t="shared" ref="K23:K24" si="6">E23*25-J23</f>
        <v>69</v>
      </c>
      <c r="L23" s="144" t="s">
        <v>24</v>
      </c>
      <c r="M23" s="145"/>
      <c r="P23" s="106"/>
      <c r="Q23" s="12"/>
      <c r="R23" s="106"/>
      <c r="S23" s="106"/>
      <c r="T23" s="106"/>
    </row>
    <row r="24" spans="1:20" ht="15.75" customHeight="1" thickBot="1" x14ac:dyDescent="0.25">
      <c r="A24" s="46">
        <v>12</v>
      </c>
      <c r="B24" s="48" t="s">
        <v>140</v>
      </c>
      <c r="C24" s="76" t="s">
        <v>179</v>
      </c>
      <c r="D24" s="23" t="s">
        <v>16</v>
      </c>
      <c r="E24" s="84">
        <v>2</v>
      </c>
      <c r="F24" s="81"/>
      <c r="G24" s="18">
        <v>1</v>
      </c>
      <c r="H24" s="18"/>
      <c r="I24" s="18"/>
      <c r="J24" s="18">
        <f t="shared" si="5"/>
        <v>14</v>
      </c>
      <c r="K24" s="18">
        <f t="shared" si="6"/>
        <v>36</v>
      </c>
      <c r="L24" s="154" t="s">
        <v>25</v>
      </c>
      <c r="M24" s="155"/>
      <c r="P24" s="106"/>
      <c r="Q24" s="12"/>
      <c r="R24" s="106"/>
      <c r="S24" s="106"/>
      <c r="T24" s="106"/>
    </row>
    <row r="25" spans="1:20" ht="15.75" customHeight="1" thickBo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30"/>
      <c r="Q25" s="12"/>
      <c r="R25" s="29"/>
      <c r="S25" s="29"/>
      <c r="T25" s="29"/>
    </row>
    <row r="26" spans="1:20" ht="15.75" customHeight="1" x14ac:dyDescent="0.2">
      <c r="B26" s="169" t="s">
        <v>35</v>
      </c>
      <c r="C26" s="42" t="str">
        <f>Sem_I!C24</f>
        <v>Discipline Obligatorii:</v>
      </c>
      <c r="D26" s="172">
        <f>SUM(F9:I14)</f>
        <v>18</v>
      </c>
      <c r="E26" s="173"/>
      <c r="F26" s="173"/>
      <c r="G26" s="173"/>
      <c r="H26" s="173"/>
      <c r="I26" s="173"/>
      <c r="J26" s="173"/>
      <c r="K26" s="173"/>
      <c r="L26" s="173"/>
      <c r="M26" s="174"/>
      <c r="P26" s="30"/>
      <c r="Q26" s="12"/>
      <c r="R26" s="29"/>
      <c r="S26" s="29"/>
      <c r="T26" s="29"/>
    </row>
    <row r="27" spans="1:20" ht="15.75" customHeight="1" x14ac:dyDescent="0.2">
      <c r="B27" s="170"/>
      <c r="C27" s="43" t="str">
        <f>Sem_I!C25</f>
        <v>Discipline Opționale:</v>
      </c>
      <c r="D27" s="175">
        <f>SUM(F16:I19)</f>
        <v>4</v>
      </c>
      <c r="E27" s="176"/>
      <c r="F27" s="176"/>
      <c r="G27" s="176"/>
      <c r="H27" s="176"/>
      <c r="I27" s="176"/>
      <c r="J27" s="176"/>
      <c r="K27" s="176"/>
      <c r="L27" s="176"/>
      <c r="M27" s="177"/>
      <c r="P27" s="30"/>
      <c r="Q27" s="12"/>
      <c r="R27" s="29"/>
      <c r="S27" s="29"/>
      <c r="T27" s="29"/>
    </row>
    <row r="28" spans="1:20" ht="15.75" customHeight="1" thickBot="1" x14ac:dyDescent="0.25">
      <c r="B28" s="171"/>
      <c r="C28" s="44" t="str">
        <f>Sem_I!C26</f>
        <v>Discipline Facultative:</v>
      </c>
      <c r="D28" s="178">
        <f>SUM(F23:I24)</f>
        <v>5</v>
      </c>
      <c r="E28" s="179"/>
      <c r="F28" s="179"/>
      <c r="G28" s="179"/>
      <c r="H28" s="179"/>
      <c r="I28" s="179"/>
      <c r="J28" s="179"/>
      <c r="K28" s="179"/>
      <c r="L28" s="179"/>
      <c r="M28" s="180"/>
      <c r="P28" s="30"/>
      <c r="Q28" s="12"/>
      <c r="R28" s="29"/>
      <c r="S28" s="29"/>
      <c r="T28" s="29"/>
    </row>
    <row r="29" spans="1:20" s="34" customFormat="1" ht="15.75" customHeight="1" x14ac:dyDescent="0.15">
      <c r="A29" s="31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P29" s="38"/>
      <c r="Q29" s="39"/>
      <c r="R29" s="40"/>
      <c r="S29" s="40"/>
      <c r="T29" s="40"/>
    </row>
    <row r="30" spans="1:20" ht="18" customHeight="1" x14ac:dyDescent="0.2">
      <c r="B30" s="4" t="s">
        <v>39</v>
      </c>
      <c r="C30" s="9"/>
      <c r="D30" s="1"/>
      <c r="E30" s="133" t="s">
        <v>40</v>
      </c>
      <c r="F30" s="133"/>
      <c r="G30" s="4"/>
      <c r="H30" s="1"/>
      <c r="I30" s="1"/>
      <c r="J30" s="156" t="s">
        <v>41</v>
      </c>
      <c r="K30" s="156"/>
      <c r="L30" s="156"/>
      <c r="M30" s="156"/>
      <c r="P30" s="13"/>
      <c r="Q30" s="12"/>
      <c r="R30" s="143"/>
      <c r="S30" s="143"/>
      <c r="T30" s="143"/>
    </row>
    <row r="31" spans="1:20" ht="15" customHeight="1" x14ac:dyDescent="0.2">
      <c r="B31" s="131" t="str">
        <f>Sem_I!B29</f>
        <v>Mihnea-Cosmin COSTOIU</v>
      </c>
      <c r="C31" s="131"/>
      <c r="D31" s="186" t="str">
        <f>Sem_I!D29</f>
        <v>Marius Claudiu LANGA</v>
      </c>
      <c r="E31" s="186"/>
      <c r="F31" s="186"/>
      <c r="G31" s="186"/>
      <c r="H31" s="186"/>
      <c r="I31" s="186"/>
      <c r="J31" s="187" t="str">
        <f>Sem_I!J29</f>
        <v>Manuela Mihaela CIUCUREL</v>
      </c>
      <c r="K31" s="187"/>
      <c r="L31" s="187"/>
      <c r="M31" s="187"/>
      <c r="P31" s="13"/>
      <c r="Q31" s="12"/>
      <c r="R31" s="13"/>
      <c r="S31" s="13"/>
      <c r="T31" s="13"/>
    </row>
    <row r="32" spans="1:20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">
      <c r="B39" s="1"/>
      <c r="C39" s="1"/>
      <c r="H39" s="4"/>
      <c r="I39" s="4"/>
      <c r="J39" s="1"/>
      <c r="K39" s="1"/>
      <c r="L39" s="1"/>
    </row>
    <row r="40" spans="2:20" ht="15" customHeight="1" x14ac:dyDescent="0.2">
      <c r="B40" s="1"/>
      <c r="C40" s="1"/>
      <c r="H40" s="4"/>
      <c r="I40" s="4"/>
      <c r="J40" s="1"/>
      <c r="K40" s="1"/>
      <c r="L40" s="1"/>
    </row>
    <row r="41" spans="2:20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15" customHeight="1" x14ac:dyDescent="0.2">
      <c r="B50" s="163" t="s">
        <v>44</v>
      </c>
      <c r="C50" s="163"/>
      <c r="D50" s="115"/>
      <c r="E50" s="115"/>
      <c r="F50" s="115"/>
      <c r="G50" s="160" t="s">
        <v>45</v>
      </c>
      <c r="H50" s="160"/>
      <c r="I50" s="160"/>
      <c r="J50" s="160"/>
      <c r="K50" s="160"/>
      <c r="L50" s="160"/>
    </row>
    <row r="51" spans="2:12" ht="15" customHeight="1" x14ac:dyDescent="0.2">
      <c r="B51" s="190" t="str">
        <f>Sem_I!B49</f>
        <v>Prenume NUME</v>
      </c>
      <c r="C51" s="190"/>
      <c r="D51" s="133"/>
      <c r="E51" s="133"/>
      <c r="F51" s="133"/>
      <c r="G51" s="133"/>
      <c r="H51" s="1"/>
      <c r="I51" s="1"/>
      <c r="J51" s="187" t="str">
        <f>Sem_I!J49</f>
        <v>Petrișor - Laurențiu ȚUCĂ</v>
      </c>
      <c r="K51" s="187"/>
      <c r="L51" s="187"/>
    </row>
    <row r="52" spans="2:12" x14ac:dyDescent="0.2">
      <c r="B52" s="1"/>
      <c r="C52" s="1"/>
      <c r="D52" s="133"/>
      <c r="E52" s="133"/>
      <c r="F52" s="133"/>
      <c r="G52" s="133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2:12" x14ac:dyDescent="0.2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33"/>
      <c r="F60" s="133"/>
      <c r="G60" s="133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33"/>
      <c r="F61" s="133"/>
      <c r="G61" s="133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protectedRanges>
    <protectedRange sqref="B24:C24 A18:XFD19 E14:XFD14 A9:XFD11 A12:C12 E12:XFD12 A13:XFD13 E16:XFD17 A14:C14 A23:A24 B23 A16:C17" name="Editabil"/>
    <protectedRange sqref="D12 D14" name="Editabil_1"/>
    <protectedRange sqref="D16:D17" name="Editabil_1_1"/>
  </protectedRanges>
  <mergeCells count="68">
    <mergeCell ref="A8:M8"/>
    <mergeCell ref="A6:A7"/>
    <mergeCell ref="B6:B7"/>
    <mergeCell ref="C6:C7"/>
    <mergeCell ref="K16:K17"/>
    <mergeCell ref="L16:M17"/>
    <mergeCell ref="F16:F17"/>
    <mergeCell ref="G16:G17"/>
    <mergeCell ref="H16:H17"/>
    <mergeCell ref="I16:I17"/>
    <mergeCell ref="L9:M9"/>
    <mergeCell ref="L10:M10"/>
    <mergeCell ref="L11:M11"/>
    <mergeCell ref="L12:M12"/>
    <mergeCell ref="D16:D17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D18:D19"/>
    <mergeCell ref="F18:F19"/>
    <mergeCell ref="G18:G19"/>
    <mergeCell ref="L13:M13"/>
    <mergeCell ref="L14:M14"/>
    <mergeCell ref="H18:H19"/>
    <mergeCell ref="J16:J17"/>
    <mergeCell ref="A15:M15"/>
    <mergeCell ref="E16:E17"/>
    <mergeCell ref="E18:E19"/>
    <mergeCell ref="I18:I19"/>
    <mergeCell ref="J18:J19"/>
    <mergeCell ref="K18:K19"/>
    <mergeCell ref="J31:M31"/>
    <mergeCell ref="G50:L50"/>
    <mergeCell ref="E30:F30"/>
    <mergeCell ref="J30:M30"/>
    <mergeCell ref="L18:M19"/>
    <mergeCell ref="A20:C21"/>
    <mergeCell ref="E20:E21"/>
    <mergeCell ref="J20:J21"/>
    <mergeCell ref="K20:K21"/>
    <mergeCell ref="R30:T30"/>
    <mergeCell ref="E60:G60"/>
    <mergeCell ref="E61:G61"/>
    <mergeCell ref="D51:G51"/>
    <mergeCell ref="D52:G52"/>
    <mergeCell ref="A22:M22"/>
    <mergeCell ref="B50:C50"/>
    <mergeCell ref="B51:C51"/>
    <mergeCell ref="J51:L51"/>
    <mergeCell ref="B26:B28"/>
    <mergeCell ref="D26:M26"/>
    <mergeCell ref="D27:M27"/>
    <mergeCell ref="D28:M28"/>
    <mergeCell ref="L23:M23"/>
    <mergeCell ref="L24:M24"/>
    <mergeCell ref="B31:C31"/>
    <mergeCell ref="D31:I31"/>
  </mergeCells>
  <conditionalFormatting sqref="D18 D1:D11 D13 D15 D20:D47">
    <cfRule type="cellIs" dxfId="323" priority="31" operator="equal">
      <formula>"DI"</formula>
    </cfRule>
    <cfRule type="cellIs" dxfId="322" priority="32" operator="equal">
      <formula>"DM"</formula>
    </cfRule>
    <cfRule type="cellIs" dxfId="321" priority="33" operator="equal">
      <formula>"DJ"</formula>
    </cfRule>
    <cfRule type="cellIs" dxfId="320" priority="34" operator="equal">
      <formula>"D"</formula>
    </cfRule>
    <cfRule type="cellIs" dxfId="319" priority="35" operator="equal">
      <formula>"SI"</formula>
    </cfRule>
    <cfRule type="cellIs" dxfId="318" priority="36" operator="equal">
      <formula>"SM"</formula>
    </cfRule>
    <cfRule type="cellIs" dxfId="317" priority="37" operator="equal">
      <formula>"SJ"</formula>
    </cfRule>
    <cfRule type="cellIs" dxfId="316" priority="38" operator="equal">
      <formula>"S"</formula>
    </cfRule>
    <cfRule type="cellIs" dxfId="315" priority="47" operator="equal">
      <formula>"C"</formula>
    </cfRule>
    <cfRule type="cellIs" dxfId="314" priority="48" operator="equal">
      <formula>"F"</formula>
    </cfRule>
  </conditionalFormatting>
  <conditionalFormatting sqref="D12">
    <cfRule type="cellIs" dxfId="313" priority="21" stopIfTrue="1" operator="equal">
      <formula>"DI"</formula>
    </cfRule>
    <cfRule type="cellIs" dxfId="312" priority="22" stopIfTrue="1" operator="equal">
      <formula>"DJ"</formula>
    </cfRule>
    <cfRule type="cellIs" dxfId="311" priority="23" stopIfTrue="1" operator="equal">
      <formula>"DM"</formula>
    </cfRule>
    <cfRule type="cellIs" dxfId="310" priority="24" stopIfTrue="1" operator="equal">
      <formula>"D"</formula>
    </cfRule>
    <cfRule type="cellIs" dxfId="309" priority="25" operator="equal">
      <formula>"SI"</formula>
    </cfRule>
    <cfRule type="cellIs" dxfId="308" priority="26" operator="equal">
      <formula>"SJ"</formula>
    </cfRule>
    <cfRule type="cellIs" dxfId="307" priority="27" operator="equal">
      <formula>"SM"</formula>
    </cfRule>
    <cfRule type="cellIs" dxfId="306" priority="28" operator="equal">
      <formula>"S"</formula>
    </cfRule>
    <cfRule type="cellIs" dxfId="305" priority="29" operator="equal">
      <formula>"C"</formula>
    </cfRule>
    <cfRule type="cellIs" dxfId="304" priority="30" operator="equal">
      <formula>"F"</formula>
    </cfRule>
  </conditionalFormatting>
  <conditionalFormatting sqref="D14">
    <cfRule type="cellIs" dxfId="303" priority="11" stopIfTrue="1" operator="equal">
      <formula>"DI"</formula>
    </cfRule>
    <cfRule type="cellIs" dxfId="302" priority="12" stopIfTrue="1" operator="equal">
      <formula>"DJ"</formula>
    </cfRule>
    <cfRule type="cellIs" dxfId="301" priority="13" stopIfTrue="1" operator="equal">
      <formula>"DM"</formula>
    </cfRule>
    <cfRule type="cellIs" dxfId="300" priority="14" stopIfTrue="1" operator="equal">
      <formula>"D"</formula>
    </cfRule>
    <cfRule type="cellIs" dxfId="299" priority="15" operator="equal">
      <formula>"SI"</formula>
    </cfRule>
    <cfRule type="cellIs" dxfId="298" priority="16" operator="equal">
      <formula>"SJ"</formula>
    </cfRule>
    <cfRule type="cellIs" dxfId="297" priority="17" operator="equal">
      <formula>"SM"</formula>
    </cfRule>
    <cfRule type="cellIs" dxfId="296" priority="18" operator="equal">
      <formula>"S"</formula>
    </cfRule>
    <cfRule type="cellIs" dxfId="295" priority="19" operator="equal">
      <formula>"C"</formula>
    </cfRule>
    <cfRule type="cellIs" dxfId="294" priority="20" operator="equal">
      <formula>"F"</formula>
    </cfRule>
  </conditionalFormatting>
  <conditionalFormatting sqref="D16">
    <cfRule type="cellIs" dxfId="293" priority="1" operator="equal">
      <formula>"DI"</formula>
    </cfRule>
    <cfRule type="cellIs" dxfId="292" priority="2" operator="equal">
      <formula>"DM"</formula>
    </cfRule>
    <cfRule type="cellIs" dxfId="291" priority="3" operator="equal">
      <formula>"DJ"</formula>
    </cfRule>
    <cfRule type="cellIs" dxfId="290" priority="4" operator="equal">
      <formula>"D"</formula>
    </cfRule>
    <cfRule type="cellIs" dxfId="289" priority="5" operator="equal">
      <formula>"SI"</formula>
    </cfRule>
    <cfRule type="cellIs" dxfId="288" priority="6" operator="equal">
      <formula>"SM"</formula>
    </cfRule>
    <cfRule type="cellIs" dxfId="287" priority="7" operator="equal">
      <formula>"SJ"</formula>
    </cfRule>
    <cfRule type="cellIs" dxfId="286" priority="8" operator="equal">
      <formula>"S"</formula>
    </cfRule>
    <cfRule type="cellIs" dxfId="285" priority="9" operator="equal">
      <formula>"C"</formula>
    </cfRule>
    <cfRule type="cellIs" dxfId="28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ignoredErrors>
    <ignoredError sqref="J11:J13 J23 J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3"/>
  <sheetViews>
    <sheetView zoomScale="90" zoomScaleNormal="9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2" t="s">
        <v>0</v>
      </c>
      <c r="E1" s="132"/>
      <c r="F1" s="132"/>
      <c r="G1" s="132"/>
      <c r="H1" s="132"/>
      <c r="I1" s="2"/>
      <c r="J1" s="5"/>
      <c r="K1" s="130"/>
      <c r="L1" s="130"/>
      <c r="P1" s="116"/>
      <c r="Q1" s="116"/>
      <c r="R1" s="116"/>
      <c r="S1" s="116"/>
      <c r="T1" s="116"/>
    </row>
    <row r="2" spans="1:20" ht="15" customHeight="1" x14ac:dyDescent="0.2">
      <c r="B2" s="131"/>
      <c r="C2" s="131"/>
      <c r="D2" s="133" t="str">
        <f>Sem_I!D2</f>
        <v>2023 - 2026</v>
      </c>
      <c r="E2" s="133"/>
      <c r="F2" s="133"/>
      <c r="G2" s="133"/>
      <c r="H2" s="133"/>
      <c r="J2" s="8" t="str">
        <f>Sem_I!J2</f>
        <v>Anul universitar:</v>
      </c>
      <c r="K2" s="190" t="s">
        <v>49</v>
      </c>
      <c r="L2" s="190"/>
      <c r="P2" s="13"/>
      <c r="Q2" s="13"/>
      <c r="R2" s="13"/>
      <c r="S2" s="13"/>
      <c r="T2" s="13"/>
    </row>
    <row r="3" spans="1:20" ht="16" x14ac:dyDescent="0.2">
      <c r="B3" s="7" t="s">
        <v>3</v>
      </c>
      <c r="C3" s="131" t="str">
        <f>Sem_I!C3</f>
        <v>Asistență socială</v>
      </c>
      <c r="D3" s="131"/>
      <c r="E3" s="131"/>
      <c r="F3" s="131"/>
      <c r="G3" s="131"/>
      <c r="J3" s="8" t="str">
        <f>Sem_I!J3</f>
        <v>Anul de studii:</v>
      </c>
      <c r="K3" s="131" t="s">
        <v>47</v>
      </c>
      <c r="L3" s="131"/>
      <c r="P3" s="13"/>
      <c r="Q3" s="13"/>
      <c r="R3" s="13"/>
      <c r="S3" s="13"/>
      <c r="T3" s="13"/>
    </row>
    <row r="4" spans="1:20" ht="16" x14ac:dyDescent="0.2">
      <c r="B4" s="7" t="s">
        <v>6</v>
      </c>
      <c r="C4" s="131" t="str">
        <f>Sem_I!C4</f>
        <v>Asistență socială</v>
      </c>
      <c r="D4" s="131"/>
      <c r="E4" s="131"/>
      <c r="F4" s="131"/>
      <c r="G4" s="131"/>
      <c r="J4" s="8" t="str">
        <f>Sem_I!J4</f>
        <v>Semestrul:</v>
      </c>
      <c r="K4" s="131" t="s">
        <v>5</v>
      </c>
      <c r="L4" s="131"/>
      <c r="P4" s="13"/>
      <c r="Q4" s="13"/>
      <c r="R4" s="13"/>
      <c r="S4" s="13"/>
      <c r="T4" s="13"/>
    </row>
    <row r="5" spans="1:20" s="34" customFormat="1" ht="12" customHeight="1" thickBot="1" x14ac:dyDescent="0.2">
      <c r="A5" s="31"/>
      <c r="B5" s="32"/>
      <c r="C5" s="33"/>
      <c r="D5" s="33"/>
      <c r="E5" s="33"/>
      <c r="F5" s="33"/>
      <c r="G5" s="33"/>
      <c r="J5" s="35"/>
      <c r="K5" s="36"/>
      <c r="L5" s="33"/>
      <c r="M5" s="31"/>
      <c r="P5" s="13"/>
      <c r="Q5" s="13"/>
      <c r="R5" s="13"/>
      <c r="S5" s="13"/>
      <c r="T5" s="13"/>
    </row>
    <row r="6" spans="1:20" s="1" customFormat="1" ht="20" customHeight="1" x14ac:dyDescent="0.2">
      <c r="A6" s="139" t="s">
        <v>8</v>
      </c>
      <c r="B6" s="123" t="s">
        <v>9</v>
      </c>
      <c r="C6" s="123" t="s">
        <v>10</v>
      </c>
      <c r="D6" s="123" t="s">
        <v>11</v>
      </c>
      <c r="E6" s="137" t="s">
        <v>12</v>
      </c>
      <c r="F6" s="123" t="s">
        <v>13</v>
      </c>
      <c r="G6" s="123"/>
      <c r="H6" s="123"/>
      <c r="I6" s="123"/>
      <c r="J6" s="123" t="s">
        <v>14</v>
      </c>
      <c r="K6" s="123"/>
      <c r="L6" s="123" t="s">
        <v>15</v>
      </c>
      <c r="M6" s="124"/>
      <c r="P6" s="13"/>
      <c r="Q6" s="13"/>
      <c r="R6" s="13"/>
      <c r="S6" s="13"/>
      <c r="T6" s="13"/>
    </row>
    <row r="7" spans="1:20" x14ac:dyDescent="0.2">
      <c r="A7" s="207"/>
      <c r="B7" s="201"/>
      <c r="C7" s="201"/>
      <c r="D7" s="201"/>
      <c r="E7" s="202"/>
      <c r="F7" s="41" t="s">
        <v>16</v>
      </c>
      <c r="G7" s="41" t="s">
        <v>17</v>
      </c>
      <c r="H7" s="41" t="s">
        <v>18</v>
      </c>
      <c r="I7" s="41" t="s">
        <v>19</v>
      </c>
      <c r="J7" s="41" t="s">
        <v>20</v>
      </c>
      <c r="K7" s="41" t="s">
        <v>21</v>
      </c>
      <c r="L7" s="201"/>
      <c r="M7" s="203"/>
      <c r="P7" s="13"/>
      <c r="Q7" s="13"/>
      <c r="R7" s="13"/>
      <c r="S7" s="13"/>
      <c r="T7" s="13"/>
    </row>
    <row r="8" spans="1:20" ht="16" thickBot="1" x14ac:dyDescent="0.25">
      <c r="A8" s="204" t="s">
        <v>22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6"/>
      <c r="P8" s="13"/>
      <c r="Q8" s="13"/>
      <c r="R8" s="13"/>
      <c r="S8" s="13"/>
      <c r="T8" s="13"/>
    </row>
    <row r="9" spans="1:20" ht="15" customHeight="1" x14ac:dyDescent="0.2">
      <c r="A9" s="47">
        <v>1</v>
      </c>
      <c r="B9" s="20" t="s">
        <v>104</v>
      </c>
      <c r="C9" s="69" t="s">
        <v>74</v>
      </c>
      <c r="D9" s="26" t="s">
        <v>23</v>
      </c>
      <c r="E9" s="26">
        <v>6</v>
      </c>
      <c r="F9" s="27">
        <v>2</v>
      </c>
      <c r="G9" s="20">
        <v>2</v>
      </c>
      <c r="H9" s="20"/>
      <c r="I9" s="20"/>
      <c r="J9" s="20">
        <f>SUM(F9:I9)*14</f>
        <v>56</v>
      </c>
      <c r="K9" s="20">
        <f>E9*25-J9</f>
        <v>94</v>
      </c>
      <c r="L9" s="141" t="s">
        <v>24</v>
      </c>
      <c r="M9" s="142"/>
      <c r="P9" s="13"/>
      <c r="Q9" s="13"/>
      <c r="R9" s="13"/>
      <c r="S9" s="13"/>
      <c r="T9" s="13"/>
    </row>
    <row r="10" spans="1:20" ht="15" customHeight="1" thickBot="1" x14ac:dyDescent="0.25">
      <c r="A10" s="45">
        <v>2</v>
      </c>
      <c r="B10" s="21" t="s">
        <v>105</v>
      </c>
      <c r="C10" s="70" t="s">
        <v>75</v>
      </c>
      <c r="D10" s="22" t="s">
        <v>26</v>
      </c>
      <c r="E10" s="22">
        <v>6</v>
      </c>
      <c r="F10" s="24">
        <v>2</v>
      </c>
      <c r="G10" s="21"/>
      <c r="H10" s="21">
        <v>2</v>
      </c>
      <c r="I10" s="21"/>
      <c r="J10" s="21">
        <f>SUM(F10:I10)*14</f>
        <v>56</v>
      </c>
      <c r="K10" s="21">
        <f>E10*25-J10</f>
        <v>94</v>
      </c>
      <c r="L10" s="144" t="s">
        <v>24</v>
      </c>
      <c r="M10" s="145"/>
      <c r="P10" s="13"/>
      <c r="Q10" s="13"/>
      <c r="R10" s="13"/>
      <c r="S10" s="13"/>
      <c r="T10" s="13"/>
    </row>
    <row r="11" spans="1:20" ht="15" customHeight="1" x14ac:dyDescent="0.2">
      <c r="A11" s="45">
        <v>3</v>
      </c>
      <c r="B11" s="21" t="s">
        <v>106</v>
      </c>
      <c r="C11" s="70" t="s">
        <v>76</v>
      </c>
      <c r="D11" s="118" t="s">
        <v>17</v>
      </c>
      <c r="E11" s="22">
        <v>4</v>
      </c>
      <c r="F11" s="24">
        <v>2</v>
      </c>
      <c r="G11" s="21">
        <v>1</v>
      </c>
      <c r="H11" s="21"/>
      <c r="I11" s="21"/>
      <c r="J11" s="21">
        <f>SUM(F11:I11)*14</f>
        <v>42</v>
      </c>
      <c r="K11" s="21">
        <f>E11*25-J11</f>
        <v>58</v>
      </c>
      <c r="L11" s="144" t="s">
        <v>24</v>
      </c>
      <c r="M11" s="145"/>
      <c r="P11" s="13"/>
      <c r="Q11" s="13"/>
      <c r="R11" s="13"/>
      <c r="S11" s="13"/>
      <c r="T11" s="13"/>
    </row>
    <row r="12" spans="1:20" ht="17" thickBot="1" x14ac:dyDescent="0.25">
      <c r="A12" s="45">
        <v>4</v>
      </c>
      <c r="B12" s="21" t="s">
        <v>107</v>
      </c>
      <c r="C12" s="70" t="s">
        <v>77</v>
      </c>
      <c r="D12" s="22" t="s">
        <v>26</v>
      </c>
      <c r="E12" s="22">
        <v>4</v>
      </c>
      <c r="F12" s="24">
        <v>2</v>
      </c>
      <c r="G12" s="21">
        <v>1</v>
      </c>
      <c r="H12" s="21"/>
      <c r="I12" s="21"/>
      <c r="J12" s="21">
        <f t="shared" ref="J12:J13" si="0">SUM(F12:I12)*14</f>
        <v>42</v>
      </c>
      <c r="K12" s="21">
        <f t="shared" ref="K12:K13" si="1">E12*25-J12</f>
        <v>58</v>
      </c>
      <c r="L12" s="144" t="s">
        <v>24</v>
      </c>
      <c r="M12" s="145"/>
      <c r="P12" s="13"/>
      <c r="Q12" s="13"/>
      <c r="R12" s="13"/>
      <c r="S12" s="13"/>
      <c r="T12" s="13"/>
    </row>
    <row r="13" spans="1:20" ht="17" thickBot="1" x14ac:dyDescent="0.25">
      <c r="A13" s="45">
        <v>5</v>
      </c>
      <c r="B13" s="21" t="s">
        <v>108</v>
      </c>
      <c r="C13" s="70" t="s">
        <v>73</v>
      </c>
      <c r="D13" s="118" t="s">
        <v>17</v>
      </c>
      <c r="E13" s="22">
        <v>4</v>
      </c>
      <c r="F13" s="24"/>
      <c r="G13" s="21"/>
      <c r="H13" s="21">
        <v>3</v>
      </c>
      <c r="I13" s="21"/>
      <c r="J13" s="21">
        <f t="shared" si="0"/>
        <v>42</v>
      </c>
      <c r="K13" s="21">
        <f t="shared" si="1"/>
        <v>58</v>
      </c>
      <c r="L13" s="144" t="s">
        <v>16</v>
      </c>
      <c r="M13" s="145"/>
      <c r="P13" s="13"/>
      <c r="Q13" s="13"/>
      <c r="R13" s="13"/>
      <c r="S13" s="13"/>
      <c r="T13" s="13"/>
    </row>
    <row r="14" spans="1:20" ht="14.5" customHeight="1" thickBot="1" x14ac:dyDescent="0.25">
      <c r="A14" s="195" t="s">
        <v>27</v>
      </c>
      <c r="B14" s="196"/>
      <c r="C14" s="196"/>
      <c r="D14" s="197"/>
      <c r="E14" s="196"/>
      <c r="F14" s="196"/>
      <c r="G14" s="196"/>
      <c r="H14" s="196"/>
      <c r="I14" s="196"/>
      <c r="J14" s="196"/>
      <c r="K14" s="196"/>
      <c r="L14" s="196"/>
      <c r="M14" s="198"/>
      <c r="P14" s="13"/>
      <c r="Q14" s="13"/>
      <c r="R14" s="13"/>
      <c r="S14" s="13"/>
      <c r="T14" s="13"/>
    </row>
    <row r="15" spans="1:20" ht="15" customHeight="1" x14ac:dyDescent="0.2">
      <c r="A15" s="47">
        <v>6</v>
      </c>
      <c r="B15" s="21" t="s">
        <v>143</v>
      </c>
      <c r="C15" s="70" t="s">
        <v>141</v>
      </c>
      <c r="D15" s="148" t="s">
        <v>16</v>
      </c>
      <c r="E15" s="199">
        <v>2</v>
      </c>
      <c r="F15" s="193"/>
      <c r="G15" s="141">
        <v>2</v>
      </c>
      <c r="H15" s="141"/>
      <c r="I15" s="141"/>
      <c r="J15" s="141">
        <f t="shared" ref="J15:J17" si="2">SUM(F15:I15)*14</f>
        <v>28</v>
      </c>
      <c r="K15" s="141">
        <f t="shared" ref="K15:K17" si="3">E15*25-J15</f>
        <v>22</v>
      </c>
      <c r="L15" s="141" t="s">
        <v>16</v>
      </c>
      <c r="M15" s="142"/>
      <c r="P15" s="13"/>
      <c r="Q15" s="13"/>
      <c r="R15" s="13"/>
      <c r="S15" s="13"/>
      <c r="T15" s="13"/>
    </row>
    <row r="16" spans="1:20" ht="15" customHeight="1" thickBot="1" x14ac:dyDescent="0.25">
      <c r="A16" s="46">
        <v>7</v>
      </c>
      <c r="B16" s="21" t="s">
        <v>144</v>
      </c>
      <c r="C16" s="70" t="s">
        <v>142</v>
      </c>
      <c r="D16" s="149"/>
      <c r="E16" s="200"/>
      <c r="F16" s="194"/>
      <c r="G16" s="154"/>
      <c r="H16" s="154"/>
      <c r="I16" s="154"/>
      <c r="J16" s="154"/>
      <c r="K16" s="154"/>
      <c r="L16" s="154"/>
      <c r="M16" s="155"/>
      <c r="P16" s="13"/>
      <c r="Q16" s="13"/>
      <c r="R16" s="13"/>
      <c r="S16" s="13"/>
      <c r="T16" s="13"/>
    </row>
    <row r="17" spans="1:20" ht="15" customHeight="1" x14ac:dyDescent="0.2">
      <c r="A17" s="47">
        <v>8</v>
      </c>
      <c r="B17" s="20" t="s">
        <v>146</v>
      </c>
      <c r="C17" s="76" t="s">
        <v>182</v>
      </c>
      <c r="D17" s="208" t="s">
        <v>17</v>
      </c>
      <c r="E17" s="199">
        <v>4</v>
      </c>
      <c r="F17" s="193">
        <v>2</v>
      </c>
      <c r="G17" s="141">
        <v>1</v>
      </c>
      <c r="H17" s="141"/>
      <c r="I17" s="141"/>
      <c r="J17" s="141">
        <f t="shared" si="2"/>
        <v>42</v>
      </c>
      <c r="K17" s="141">
        <f t="shared" si="3"/>
        <v>58</v>
      </c>
      <c r="L17" s="141" t="s">
        <v>24</v>
      </c>
      <c r="M17" s="142"/>
      <c r="P17" s="13"/>
      <c r="Q17" s="13"/>
      <c r="R17" s="13"/>
      <c r="S17" s="13"/>
      <c r="T17" s="13"/>
    </row>
    <row r="18" spans="1:20" ht="15" customHeight="1" thickBot="1" x14ac:dyDescent="0.25">
      <c r="A18" s="46">
        <v>9</v>
      </c>
      <c r="B18" s="18" t="s">
        <v>147</v>
      </c>
      <c r="C18" s="77" t="s">
        <v>145</v>
      </c>
      <c r="D18" s="209"/>
      <c r="E18" s="200"/>
      <c r="F18" s="194"/>
      <c r="G18" s="154"/>
      <c r="H18" s="154"/>
      <c r="I18" s="154"/>
      <c r="J18" s="154"/>
      <c r="K18" s="154"/>
      <c r="L18" s="154"/>
      <c r="M18" s="155"/>
      <c r="P18" s="13"/>
      <c r="Q18" s="13"/>
      <c r="R18" s="13"/>
      <c r="S18" s="13"/>
      <c r="T18" s="13"/>
    </row>
    <row r="19" spans="1:20" ht="16" x14ac:dyDescent="0.2">
      <c r="A19" s="166" t="s">
        <v>28</v>
      </c>
      <c r="B19" s="133"/>
      <c r="C19" s="133"/>
      <c r="D19" s="15" t="s">
        <v>29</v>
      </c>
      <c r="E19" s="184">
        <f t="shared" ref="E19:K19" si="4">SUM(E9:E18)</f>
        <v>30</v>
      </c>
      <c r="F19" s="61">
        <f t="shared" si="4"/>
        <v>10</v>
      </c>
      <c r="G19" s="61">
        <f t="shared" si="4"/>
        <v>7</v>
      </c>
      <c r="H19" s="61">
        <f t="shared" si="4"/>
        <v>5</v>
      </c>
      <c r="I19" s="61">
        <f t="shared" si="4"/>
        <v>0</v>
      </c>
      <c r="J19" s="185">
        <f t="shared" si="4"/>
        <v>308</v>
      </c>
      <c r="K19" s="185">
        <f t="shared" si="4"/>
        <v>442</v>
      </c>
      <c r="L19" s="61" t="s">
        <v>30</v>
      </c>
      <c r="M19" s="62" t="s">
        <v>180</v>
      </c>
      <c r="P19" s="13"/>
      <c r="Q19" s="13"/>
      <c r="R19" s="13"/>
      <c r="S19" s="13"/>
      <c r="T19" s="13"/>
    </row>
    <row r="20" spans="1:20" ht="17" thickBot="1" x14ac:dyDescent="0.25">
      <c r="A20" s="167"/>
      <c r="B20" s="168"/>
      <c r="C20" s="168"/>
      <c r="D20" s="16" t="s">
        <v>32</v>
      </c>
      <c r="E20" s="178"/>
      <c r="F20" s="17">
        <f>COUNT(F9:F18)</f>
        <v>5</v>
      </c>
      <c r="G20" s="17">
        <f>COUNT(G9:G18)</f>
        <v>5</v>
      </c>
      <c r="H20" s="17">
        <f>COUNT(H9:H18)</f>
        <v>2</v>
      </c>
      <c r="I20" s="17">
        <f>COUNT(I9:I18)</f>
        <v>0</v>
      </c>
      <c r="J20" s="179"/>
      <c r="K20" s="179"/>
      <c r="L20" s="18">
        <f>COUNTIF(L1:L19,"=E")</f>
        <v>5</v>
      </c>
      <c r="M20" s="19">
        <f>COUNTIF(L1:L19,"=C")</f>
        <v>2</v>
      </c>
      <c r="P20" s="13"/>
      <c r="Q20" s="13"/>
      <c r="R20" s="13"/>
      <c r="S20" s="13"/>
      <c r="T20" s="13"/>
    </row>
    <row r="21" spans="1:20" ht="15" customHeight="1" thickBot="1" x14ac:dyDescent="0.25">
      <c r="A21" s="181" t="s">
        <v>33</v>
      </c>
      <c r="B21" s="182"/>
      <c r="C21" s="182"/>
      <c r="D21" s="182"/>
      <c r="E21" s="188"/>
      <c r="F21" s="188"/>
      <c r="G21" s="188"/>
      <c r="H21" s="188"/>
      <c r="I21" s="188"/>
      <c r="J21" s="188"/>
      <c r="K21" s="188"/>
      <c r="L21" s="188"/>
      <c r="M21" s="189"/>
      <c r="P21" s="13"/>
      <c r="Q21" s="12"/>
      <c r="R21" s="13"/>
      <c r="S21" s="13"/>
      <c r="T21" s="13"/>
    </row>
    <row r="22" spans="1:20" ht="49" thickBot="1" x14ac:dyDescent="0.25">
      <c r="A22" s="52">
        <v>10</v>
      </c>
      <c r="B22" s="21" t="s">
        <v>181</v>
      </c>
      <c r="C22" s="70" t="s">
        <v>50</v>
      </c>
      <c r="D22" s="78" t="s">
        <v>16</v>
      </c>
      <c r="E22" s="22">
        <v>5</v>
      </c>
      <c r="F22" s="24">
        <v>2</v>
      </c>
      <c r="G22" s="21">
        <v>2</v>
      </c>
      <c r="H22" s="21"/>
      <c r="I22" s="21"/>
      <c r="J22" s="21">
        <f t="shared" ref="J22:J23" si="5">SUM(F22:I22)*14</f>
        <v>56</v>
      </c>
      <c r="K22" s="21">
        <f t="shared" ref="K22:K23" si="6">E22*25-J22</f>
        <v>69</v>
      </c>
      <c r="L22" s="144" t="s">
        <v>24</v>
      </c>
      <c r="M22" s="145"/>
      <c r="P22" s="13"/>
      <c r="Q22" s="12"/>
      <c r="R22" s="13"/>
      <c r="S22" s="13"/>
      <c r="T22" s="13"/>
    </row>
    <row r="23" spans="1:20" ht="15.75" customHeight="1" thickBot="1" x14ac:dyDescent="0.25">
      <c r="A23" s="46">
        <v>11</v>
      </c>
      <c r="B23" s="20" t="s">
        <v>148</v>
      </c>
      <c r="C23" s="71" t="s">
        <v>183</v>
      </c>
      <c r="D23" s="79" t="s">
        <v>16</v>
      </c>
      <c r="E23" s="23">
        <v>2</v>
      </c>
      <c r="F23" s="25"/>
      <c r="G23" s="18">
        <v>1</v>
      </c>
      <c r="H23" s="18"/>
      <c r="I23" s="18"/>
      <c r="J23" s="18">
        <f t="shared" si="5"/>
        <v>14</v>
      </c>
      <c r="K23" s="18">
        <f t="shared" si="6"/>
        <v>36</v>
      </c>
      <c r="L23" s="154" t="s">
        <v>25</v>
      </c>
      <c r="M23" s="155"/>
      <c r="P23" s="13"/>
      <c r="Q23" s="12"/>
      <c r="R23" s="13"/>
      <c r="S23" s="13"/>
      <c r="T23" s="13"/>
    </row>
    <row r="24" spans="1:20" ht="15.75" customHeight="1" thickBo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30"/>
      <c r="Q24" s="12"/>
      <c r="R24" s="29"/>
      <c r="S24" s="29"/>
      <c r="T24" s="29"/>
    </row>
    <row r="25" spans="1:20" ht="15.75" customHeight="1" x14ac:dyDescent="0.2">
      <c r="B25" s="169" t="s">
        <v>35</v>
      </c>
      <c r="C25" s="42" t="str">
        <f>Sem_I!C24</f>
        <v>Discipline Obligatorii:</v>
      </c>
      <c r="D25" s="172">
        <f>SUM(F9:I13)</f>
        <v>17</v>
      </c>
      <c r="E25" s="173"/>
      <c r="F25" s="173"/>
      <c r="G25" s="173"/>
      <c r="H25" s="173"/>
      <c r="I25" s="173"/>
      <c r="J25" s="173"/>
      <c r="K25" s="173"/>
      <c r="L25" s="173"/>
      <c r="M25" s="174"/>
      <c r="P25" s="30"/>
      <c r="Q25" s="12"/>
      <c r="R25" s="29"/>
      <c r="S25" s="29"/>
      <c r="T25" s="29"/>
    </row>
    <row r="26" spans="1:20" ht="15.75" customHeight="1" x14ac:dyDescent="0.2">
      <c r="B26" s="170"/>
      <c r="C26" s="43" t="str">
        <f>Sem_I!C25</f>
        <v>Discipline Opționale:</v>
      </c>
      <c r="D26" s="175">
        <f>SUM(F15:I18)</f>
        <v>5</v>
      </c>
      <c r="E26" s="176"/>
      <c r="F26" s="176"/>
      <c r="G26" s="176"/>
      <c r="H26" s="176"/>
      <c r="I26" s="176"/>
      <c r="J26" s="176"/>
      <c r="K26" s="176"/>
      <c r="L26" s="176"/>
      <c r="M26" s="177"/>
      <c r="P26" s="30"/>
      <c r="Q26" s="12"/>
      <c r="R26" s="29"/>
      <c r="S26" s="29"/>
      <c r="T26" s="29"/>
    </row>
    <row r="27" spans="1:20" ht="15.75" customHeight="1" thickBot="1" x14ac:dyDescent="0.25">
      <c r="B27" s="171"/>
      <c r="C27" s="44" t="str">
        <f>Sem_I!C26</f>
        <v>Discipline Facultative:</v>
      </c>
      <c r="D27" s="178">
        <f>SUM(F22:I23)</f>
        <v>5</v>
      </c>
      <c r="E27" s="179"/>
      <c r="F27" s="179"/>
      <c r="G27" s="179"/>
      <c r="H27" s="179"/>
      <c r="I27" s="179"/>
      <c r="J27" s="179"/>
      <c r="K27" s="179"/>
      <c r="L27" s="179"/>
      <c r="M27" s="180"/>
      <c r="P27" s="30"/>
      <c r="Q27" s="12"/>
      <c r="R27" s="29"/>
      <c r="S27" s="29"/>
      <c r="T27" s="29"/>
    </row>
    <row r="28" spans="1:20" s="34" customFormat="1" ht="15.75" customHeight="1" x14ac:dyDescent="0.15">
      <c r="A28" s="31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P28" s="38"/>
      <c r="Q28" s="39"/>
      <c r="R28" s="40"/>
      <c r="S28" s="40"/>
      <c r="T28" s="40"/>
    </row>
    <row r="29" spans="1:20" ht="18" customHeight="1" x14ac:dyDescent="0.2">
      <c r="B29" s="4" t="s">
        <v>39</v>
      </c>
      <c r="C29" s="9"/>
      <c r="D29" s="1"/>
      <c r="E29" s="133" t="s">
        <v>40</v>
      </c>
      <c r="F29" s="133"/>
      <c r="G29" s="4"/>
      <c r="H29" s="1"/>
      <c r="I29" s="1"/>
      <c r="J29" s="156" t="s">
        <v>41</v>
      </c>
      <c r="K29" s="156"/>
      <c r="L29" s="156"/>
      <c r="M29" s="156"/>
      <c r="P29" s="13"/>
      <c r="Q29" s="12"/>
      <c r="R29" s="143"/>
      <c r="S29" s="143"/>
      <c r="T29" s="143"/>
    </row>
    <row r="30" spans="1:20" ht="15" customHeight="1" x14ac:dyDescent="0.2">
      <c r="B30" s="131" t="str">
        <f>Sem_I!B29</f>
        <v>Mihnea-Cosmin COSTOIU</v>
      </c>
      <c r="C30" s="131"/>
      <c r="D30" s="186" t="str">
        <f>Sem_I!D29</f>
        <v>Marius Claudiu LANGA</v>
      </c>
      <c r="E30" s="186"/>
      <c r="F30" s="186"/>
      <c r="G30" s="186"/>
      <c r="H30" s="186"/>
      <c r="I30" s="186"/>
      <c r="J30" s="187" t="str">
        <f>Sem_I!J29</f>
        <v>Manuela Mihaela CIUCUREL</v>
      </c>
      <c r="K30" s="187"/>
      <c r="L30" s="187"/>
      <c r="M30" s="187"/>
      <c r="P30" s="13"/>
      <c r="Q30" s="12"/>
      <c r="R30" s="13"/>
      <c r="S30" s="13"/>
      <c r="T30" s="13"/>
    </row>
    <row r="31" spans="1:20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">
      <c r="B38" s="1"/>
      <c r="C38" s="1"/>
      <c r="H38" s="4"/>
      <c r="I38" s="4"/>
      <c r="J38" s="1"/>
      <c r="K38" s="1"/>
      <c r="L38" s="1"/>
    </row>
    <row r="39" spans="2:12" ht="15" customHeight="1" x14ac:dyDescent="0.2">
      <c r="B39" s="1"/>
      <c r="C39" s="1"/>
      <c r="H39" s="4"/>
      <c r="I39" s="4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" customHeight="1" x14ac:dyDescent="0.2">
      <c r="B49" s="163" t="s">
        <v>44</v>
      </c>
      <c r="C49" s="163"/>
      <c r="D49" s="115"/>
      <c r="E49" s="115"/>
      <c r="F49" s="115"/>
      <c r="G49" s="160" t="s">
        <v>45</v>
      </c>
      <c r="H49" s="160"/>
      <c r="I49" s="160"/>
      <c r="J49" s="160"/>
      <c r="K49" s="160"/>
      <c r="L49" s="160"/>
    </row>
    <row r="50" spans="2:12" ht="15" customHeight="1" x14ac:dyDescent="0.2">
      <c r="B50" s="190" t="str">
        <f>Sem_I!B49</f>
        <v>Prenume NUME</v>
      </c>
      <c r="C50" s="190"/>
      <c r="D50" s="133"/>
      <c r="E50" s="133"/>
      <c r="F50" s="133"/>
      <c r="G50" s="133"/>
      <c r="H50" s="1"/>
      <c r="I50" s="1"/>
      <c r="J50" s="187" t="str">
        <f>Sem_I!J49</f>
        <v>Petrișor - Laurențiu ȚUCĂ</v>
      </c>
      <c r="K50" s="187"/>
      <c r="L50" s="187"/>
    </row>
    <row r="51" spans="2:12" x14ac:dyDescent="0.2">
      <c r="B51" s="1"/>
      <c r="C51" s="1"/>
      <c r="D51" s="133"/>
      <c r="E51" s="133"/>
      <c r="F51" s="133"/>
      <c r="G51" s="133"/>
      <c r="H51" s="1"/>
      <c r="I51" s="1"/>
      <c r="J51" s="1"/>
      <c r="K51" s="1"/>
      <c r="L51" s="1"/>
    </row>
    <row r="52" spans="2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2:12" x14ac:dyDescent="0.2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2:12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33"/>
      <c r="F59" s="133"/>
      <c r="G59" s="133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33"/>
      <c r="F60" s="133"/>
      <c r="G60" s="133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protectedRanges>
    <protectedRange sqref="K1:L2 A15:XFD18 A9:XFD10 A22:A23 D12 A11:C13 E11:XFD13 C23" name="Editabil"/>
    <protectedRange sqref="D11 D13" name="Editabil_1"/>
    <protectedRange sqref="B22" name="Editabil_3"/>
    <protectedRange sqref="B23" name="Editabil_4"/>
  </protectedRanges>
  <mergeCells count="67">
    <mergeCell ref="A8:M8"/>
    <mergeCell ref="A6:A7"/>
    <mergeCell ref="B6:B7"/>
    <mergeCell ref="C6:C7"/>
    <mergeCell ref="D15:D16"/>
    <mergeCell ref="E15:E16"/>
    <mergeCell ref="F15:F16"/>
    <mergeCell ref="G15:G16"/>
    <mergeCell ref="H15:H16"/>
    <mergeCell ref="I15:I16"/>
    <mergeCell ref="L9:M9"/>
    <mergeCell ref="L10:M10"/>
    <mergeCell ref="L11:M11"/>
    <mergeCell ref="L12:M12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D17:D18"/>
    <mergeCell ref="E17:E18"/>
    <mergeCell ref="F17:F18"/>
    <mergeCell ref="L13:M13"/>
    <mergeCell ref="H17:H18"/>
    <mergeCell ref="I17:I18"/>
    <mergeCell ref="G17:G18"/>
    <mergeCell ref="A14:M14"/>
    <mergeCell ref="J15:J16"/>
    <mergeCell ref="J17:J18"/>
    <mergeCell ref="K15:K16"/>
    <mergeCell ref="K17:K18"/>
    <mergeCell ref="L15:M16"/>
    <mergeCell ref="J30:M30"/>
    <mergeCell ref="G49:L49"/>
    <mergeCell ref="E29:F29"/>
    <mergeCell ref="J29:M29"/>
    <mergeCell ref="L17:M18"/>
    <mergeCell ref="A19:C20"/>
    <mergeCell ref="E19:E20"/>
    <mergeCell ref="J19:J20"/>
    <mergeCell ref="K19:K20"/>
    <mergeCell ref="R29:T29"/>
    <mergeCell ref="E59:G59"/>
    <mergeCell ref="E60:G60"/>
    <mergeCell ref="D50:G50"/>
    <mergeCell ref="D51:G51"/>
    <mergeCell ref="A21:M21"/>
    <mergeCell ref="B49:C49"/>
    <mergeCell ref="B50:C50"/>
    <mergeCell ref="J50:L50"/>
    <mergeCell ref="B25:B27"/>
    <mergeCell ref="D25:M25"/>
    <mergeCell ref="D26:M26"/>
    <mergeCell ref="D27:M27"/>
    <mergeCell ref="L22:M22"/>
    <mergeCell ref="L23:M23"/>
    <mergeCell ref="B30:C30"/>
    <mergeCell ref="D30:I30"/>
  </mergeCells>
  <conditionalFormatting sqref="D1:D10 D14:D15 D19:D46">
    <cfRule type="cellIs" dxfId="283" priority="51" operator="equal">
      <formula>"DI"</formula>
    </cfRule>
    <cfRule type="cellIs" dxfId="282" priority="52" operator="equal">
      <formula>"DM"</formula>
    </cfRule>
    <cfRule type="cellIs" dxfId="281" priority="53" operator="equal">
      <formula>"DJ"</formula>
    </cfRule>
    <cfRule type="cellIs" dxfId="280" priority="54" operator="equal">
      <formula>"D"</formula>
    </cfRule>
    <cfRule type="cellIs" dxfId="279" priority="55" operator="equal">
      <formula>"SI"</formula>
    </cfRule>
    <cfRule type="cellIs" dxfId="278" priority="56" operator="equal">
      <formula>"SM"</formula>
    </cfRule>
    <cfRule type="cellIs" dxfId="277" priority="57" operator="equal">
      <formula>"SJ"</formula>
    </cfRule>
    <cfRule type="cellIs" dxfId="276" priority="58" operator="equal">
      <formula>"S"</formula>
    </cfRule>
    <cfRule type="cellIs" dxfId="275" priority="60" operator="equal">
      <formula>"C"</formula>
    </cfRule>
    <cfRule type="cellIs" dxfId="274" priority="61" operator="equal">
      <formula>"F"</formula>
    </cfRule>
  </conditionalFormatting>
  <conditionalFormatting sqref="D11">
    <cfRule type="cellIs" dxfId="273" priority="31" stopIfTrue="1" operator="equal">
      <formula>"DI"</formula>
    </cfRule>
    <cfRule type="cellIs" dxfId="272" priority="32" stopIfTrue="1" operator="equal">
      <formula>"DJ"</formula>
    </cfRule>
    <cfRule type="cellIs" dxfId="271" priority="33" stopIfTrue="1" operator="equal">
      <formula>"DM"</formula>
    </cfRule>
    <cfRule type="cellIs" dxfId="270" priority="34" stopIfTrue="1" operator="equal">
      <formula>"D"</formula>
    </cfRule>
    <cfRule type="cellIs" dxfId="269" priority="35" operator="equal">
      <formula>"SI"</formula>
    </cfRule>
    <cfRule type="cellIs" dxfId="268" priority="36" operator="equal">
      <formula>"SJ"</formula>
    </cfRule>
    <cfRule type="cellIs" dxfId="267" priority="37" operator="equal">
      <formula>"SM"</formula>
    </cfRule>
    <cfRule type="cellIs" dxfId="266" priority="38" operator="equal">
      <formula>"S"</formula>
    </cfRule>
    <cfRule type="cellIs" dxfId="265" priority="39" operator="equal">
      <formula>"C"</formula>
    </cfRule>
    <cfRule type="cellIs" dxfId="264" priority="40" operator="equal">
      <formula>"F"</formula>
    </cfRule>
  </conditionalFormatting>
  <conditionalFormatting sqref="D12">
    <cfRule type="cellIs" dxfId="263" priority="21" operator="equal">
      <formula>"DI"</formula>
    </cfRule>
    <cfRule type="cellIs" dxfId="262" priority="22" operator="equal">
      <formula>"DM"</formula>
    </cfRule>
    <cfRule type="cellIs" dxfId="261" priority="23" operator="equal">
      <formula>"DJ"</formula>
    </cfRule>
    <cfRule type="cellIs" dxfId="260" priority="24" operator="equal">
      <formula>"D"</formula>
    </cfRule>
    <cfRule type="cellIs" dxfId="259" priority="25" operator="equal">
      <formula>"SI"</formula>
    </cfRule>
    <cfRule type="cellIs" dxfId="258" priority="26" operator="equal">
      <formula>"SM"</formula>
    </cfRule>
    <cfRule type="cellIs" dxfId="257" priority="27" operator="equal">
      <formula>"SJ"</formula>
    </cfRule>
    <cfRule type="cellIs" dxfId="256" priority="28" operator="equal">
      <formula>"S"</formula>
    </cfRule>
    <cfRule type="cellIs" dxfId="255" priority="29" operator="equal">
      <formula>"C"</formula>
    </cfRule>
    <cfRule type="cellIs" dxfId="254" priority="30" operator="equal">
      <formula>"F"</formula>
    </cfRule>
  </conditionalFormatting>
  <conditionalFormatting sqref="D13">
    <cfRule type="cellIs" dxfId="253" priority="11" stopIfTrue="1" operator="equal">
      <formula>"DI"</formula>
    </cfRule>
    <cfRule type="cellIs" dxfId="252" priority="12" stopIfTrue="1" operator="equal">
      <formula>"DJ"</formula>
    </cfRule>
    <cfRule type="cellIs" dxfId="251" priority="13" stopIfTrue="1" operator="equal">
      <formula>"DM"</formula>
    </cfRule>
    <cfRule type="cellIs" dxfId="250" priority="14" stopIfTrue="1" operator="equal">
      <formula>"D"</formula>
    </cfRule>
    <cfRule type="cellIs" dxfId="249" priority="15" operator="equal">
      <formula>"SI"</formula>
    </cfRule>
    <cfRule type="cellIs" dxfId="248" priority="16" operator="equal">
      <formula>"SJ"</formula>
    </cfRule>
    <cfRule type="cellIs" dxfId="247" priority="17" operator="equal">
      <formula>"SM"</formula>
    </cfRule>
    <cfRule type="cellIs" dxfId="246" priority="18" operator="equal">
      <formula>"S"</formula>
    </cfRule>
    <cfRule type="cellIs" dxfId="245" priority="19" operator="equal">
      <formula>"C"</formula>
    </cfRule>
    <cfRule type="cellIs" dxfId="244" priority="20" operator="equal">
      <formula>"F"</formula>
    </cfRule>
  </conditionalFormatting>
  <conditionalFormatting sqref="D17:D18">
    <cfRule type="cellIs" dxfId="243" priority="1" operator="equal">
      <formula>"DI"</formula>
    </cfRule>
    <cfRule type="cellIs" dxfId="242" priority="2" operator="equal">
      <formula>"DM"</formula>
    </cfRule>
    <cfRule type="cellIs" dxfId="241" priority="3" operator="equal">
      <formula>"DJ"</formula>
    </cfRule>
    <cfRule type="cellIs" dxfId="240" priority="4" operator="equal">
      <formula>"D"</formula>
    </cfRule>
    <cfRule type="cellIs" dxfId="239" priority="5" operator="equal">
      <formula>"SI"</formula>
    </cfRule>
    <cfRule type="cellIs" dxfId="238" priority="6" operator="equal">
      <formula>"SM"</formula>
    </cfRule>
    <cfRule type="cellIs" dxfId="237" priority="7" operator="equal">
      <formula>"SJ"</formula>
    </cfRule>
    <cfRule type="cellIs" dxfId="236" priority="8" operator="equal">
      <formula>"S"</formula>
    </cfRule>
    <cfRule type="cellIs" dxfId="235" priority="9" operator="equal">
      <formula>"C"</formula>
    </cfRule>
    <cfRule type="cellIs" dxfId="23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1" max="12" man="1"/>
  </rowBreaks>
  <ignoredErrors>
    <ignoredError sqref="J11:J13 J22 J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6"/>
  <sheetViews>
    <sheetView zoomScale="90" zoomScaleNormal="9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2" t="s">
        <v>0</v>
      </c>
      <c r="E1" s="132"/>
      <c r="F1" s="132"/>
      <c r="G1" s="132"/>
      <c r="H1" s="132"/>
      <c r="I1" s="2"/>
      <c r="J1" s="5"/>
      <c r="K1" s="130"/>
      <c r="L1" s="130"/>
      <c r="P1" s="105"/>
      <c r="Q1" s="105"/>
      <c r="R1" s="105"/>
      <c r="S1" s="105"/>
      <c r="T1" s="105"/>
    </row>
    <row r="2" spans="1:20" ht="15" customHeight="1" x14ac:dyDescent="0.2">
      <c r="B2" s="131"/>
      <c r="C2" s="131"/>
      <c r="D2" s="133" t="str">
        <f>Sem_I!D2</f>
        <v>2023 - 2026</v>
      </c>
      <c r="E2" s="133"/>
      <c r="F2" s="133"/>
      <c r="G2" s="133"/>
      <c r="H2" s="133"/>
      <c r="J2" s="8" t="str">
        <f>Sem_I!J2</f>
        <v>Anul universitar:</v>
      </c>
      <c r="K2" s="190" t="str">
        <f>Sem_III!K2</f>
        <v>2024 - 2025</v>
      </c>
      <c r="L2" s="190"/>
      <c r="P2" s="106"/>
      <c r="Q2" s="106"/>
      <c r="R2" s="106"/>
      <c r="S2" s="106"/>
      <c r="T2" s="106"/>
    </row>
    <row r="3" spans="1:20" ht="16" x14ac:dyDescent="0.2">
      <c r="B3" s="7" t="s">
        <v>3</v>
      </c>
      <c r="C3" s="131" t="str">
        <f>Sem_I!C3</f>
        <v>Asistență socială</v>
      </c>
      <c r="D3" s="131"/>
      <c r="E3" s="131"/>
      <c r="F3" s="131"/>
      <c r="G3" s="131"/>
      <c r="J3" s="8" t="str">
        <f>Sem_I!J3</f>
        <v>Anul de studii:</v>
      </c>
      <c r="K3" s="131" t="str">
        <f>Sem_III!K3</f>
        <v>II</v>
      </c>
      <c r="L3" s="131"/>
      <c r="P3" s="106"/>
      <c r="Q3" s="106"/>
      <c r="R3" s="106"/>
      <c r="S3" s="106"/>
      <c r="T3" s="106"/>
    </row>
    <row r="4" spans="1:20" ht="16" x14ac:dyDescent="0.2">
      <c r="B4" s="7" t="s">
        <v>6</v>
      </c>
      <c r="C4" s="131" t="str">
        <f>Sem_I!C4</f>
        <v>Asistență socială</v>
      </c>
      <c r="D4" s="131"/>
      <c r="E4" s="131"/>
      <c r="F4" s="131"/>
      <c r="G4" s="131"/>
      <c r="J4" s="8" t="str">
        <f>Sem_I!J4</f>
        <v>Semestrul:</v>
      </c>
      <c r="K4" s="131" t="s">
        <v>47</v>
      </c>
      <c r="L4" s="131"/>
      <c r="P4" s="106"/>
      <c r="Q4" s="106"/>
      <c r="R4" s="106"/>
      <c r="S4" s="106"/>
      <c r="T4" s="106"/>
    </row>
    <row r="5" spans="1:20" s="34" customFormat="1" ht="12" customHeight="1" thickBot="1" x14ac:dyDescent="0.2">
      <c r="A5" s="31"/>
      <c r="B5" s="32"/>
      <c r="C5" s="33"/>
      <c r="D5" s="33"/>
      <c r="E5" s="33"/>
      <c r="F5" s="33"/>
      <c r="G5" s="33"/>
      <c r="J5" s="35"/>
      <c r="K5" s="36"/>
      <c r="L5" s="33"/>
      <c r="M5" s="31"/>
      <c r="P5" s="106"/>
      <c r="Q5" s="106"/>
      <c r="R5" s="106"/>
      <c r="S5" s="106"/>
      <c r="T5" s="106"/>
    </row>
    <row r="6" spans="1:20" s="1" customFormat="1" ht="20" customHeight="1" x14ac:dyDescent="0.2">
      <c r="A6" s="139" t="s">
        <v>8</v>
      </c>
      <c r="B6" s="123" t="s">
        <v>9</v>
      </c>
      <c r="C6" s="123" t="s">
        <v>10</v>
      </c>
      <c r="D6" s="123" t="s">
        <v>11</v>
      </c>
      <c r="E6" s="137" t="s">
        <v>12</v>
      </c>
      <c r="F6" s="123" t="s">
        <v>13</v>
      </c>
      <c r="G6" s="123"/>
      <c r="H6" s="123"/>
      <c r="I6" s="123"/>
      <c r="J6" s="123" t="s">
        <v>14</v>
      </c>
      <c r="K6" s="123"/>
      <c r="L6" s="123" t="s">
        <v>15</v>
      </c>
      <c r="M6" s="124"/>
      <c r="P6" s="106"/>
      <c r="Q6" s="106"/>
      <c r="R6" s="106"/>
      <c r="S6" s="106"/>
      <c r="T6" s="106"/>
    </row>
    <row r="7" spans="1:20" x14ac:dyDescent="0.2">
      <c r="A7" s="207"/>
      <c r="B7" s="201"/>
      <c r="C7" s="201"/>
      <c r="D7" s="201"/>
      <c r="E7" s="202"/>
      <c r="F7" s="41" t="s">
        <v>16</v>
      </c>
      <c r="G7" s="41" t="s">
        <v>17</v>
      </c>
      <c r="H7" s="41" t="s">
        <v>18</v>
      </c>
      <c r="I7" s="41" t="s">
        <v>19</v>
      </c>
      <c r="J7" s="41" t="s">
        <v>20</v>
      </c>
      <c r="K7" s="41" t="s">
        <v>21</v>
      </c>
      <c r="L7" s="201"/>
      <c r="M7" s="203"/>
      <c r="P7" s="106"/>
      <c r="Q7" s="106"/>
      <c r="R7" s="106"/>
      <c r="S7" s="106"/>
      <c r="T7" s="106"/>
    </row>
    <row r="8" spans="1:20" ht="16" thickBot="1" x14ac:dyDescent="0.25">
      <c r="A8" s="204" t="s">
        <v>22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6"/>
      <c r="P8" s="106"/>
      <c r="Q8" s="106"/>
      <c r="R8" s="106"/>
      <c r="S8" s="106"/>
      <c r="T8" s="106"/>
    </row>
    <row r="9" spans="1:20" ht="15" customHeight="1" x14ac:dyDescent="0.2">
      <c r="A9" s="47">
        <v>1</v>
      </c>
      <c r="B9" s="20" t="s">
        <v>109</v>
      </c>
      <c r="C9" s="69" t="s">
        <v>78</v>
      </c>
      <c r="D9" s="118" t="s">
        <v>17</v>
      </c>
      <c r="E9" s="26">
        <v>4</v>
      </c>
      <c r="F9" s="27">
        <v>2</v>
      </c>
      <c r="G9" s="20"/>
      <c r="H9" s="20">
        <v>1</v>
      </c>
      <c r="I9" s="20"/>
      <c r="J9" s="20">
        <f>SUM(F9:I9)*14</f>
        <v>42</v>
      </c>
      <c r="K9" s="20">
        <f>E9*25-J9</f>
        <v>58</v>
      </c>
      <c r="L9" s="141" t="s">
        <v>24</v>
      </c>
      <c r="M9" s="142"/>
      <c r="P9" s="106"/>
      <c r="Q9" s="106"/>
      <c r="R9" s="106"/>
      <c r="S9" s="106"/>
      <c r="T9" s="106"/>
    </row>
    <row r="10" spans="1:20" ht="15" customHeight="1" thickBot="1" x14ac:dyDescent="0.25">
      <c r="A10" s="45">
        <v>2</v>
      </c>
      <c r="B10" s="21" t="s">
        <v>110</v>
      </c>
      <c r="C10" s="70" t="s">
        <v>79</v>
      </c>
      <c r="D10" s="22" t="s">
        <v>16</v>
      </c>
      <c r="E10" s="22">
        <v>4</v>
      </c>
      <c r="F10" s="24">
        <v>2</v>
      </c>
      <c r="G10" s="21">
        <v>1</v>
      </c>
      <c r="H10" s="21"/>
      <c r="I10" s="21"/>
      <c r="J10" s="21">
        <f>SUM(F10:I10)*14</f>
        <v>42</v>
      </c>
      <c r="K10" s="21">
        <f>E10*25-J10</f>
        <v>58</v>
      </c>
      <c r="L10" s="144" t="s">
        <v>24</v>
      </c>
      <c r="M10" s="145"/>
      <c r="P10" s="106"/>
      <c r="Q10" s="106"/>
      <c r="R10" s="106"/>
      <c r="S10" s="106"/>
      <c r="T10" s="106"/>
    </row>
    <row r="11" spans="1:20" ht="15" customHeight="1" x14ac:dyDescent="0.2">
      <c r="A11" s="45">
        <v>3</v>
      </c>
      <c r="B11" s="21" t="s">
        <v>111</v>
      </c>
      <c r="C11" s="70" t="s">
        <v>80</v>
      </c>
      <c r="D11" s="118" t="s">
        <v>17</v>
      </c>
      <c r="E11" s="22">
        <v>4</v>
      </c>
      <c r="F11" s="24">
        <v>2</v>
      </c>
      <c r="G11" s="21"/>
      <c r="H11" s="21">
        <v>1</v>
      </c>
      <c r="I11" s="21"/>
      <c r="J11" s="21">
        <f>SUM(F11:I11)*14</f>
        <v>42</v>
      </c>
      <c r="K11" s="21">
        <f>E11*25-J11</f>
        <v>58</v>
      </c>
      <c r="L11" s="144" t="s">
        <v>24</v>
      </c>
      <c r="M11" s="145"/>
      <c r="P11" s="106"/>
      <c r="Q11" s="106"/>
      <c r="R11" s="106"/>
      <c r="S11" s="106"/>
      <c r="T11" s="106"/>
    </row>
    <row r="12" spans="1:20" ht="33" thickBot="1" x14ac:dyDescent="0.25">
      <c r="A12" s="45">
        <v>4</v>
      </c>
      <c r="B12" s="21" t="s">
        <v>112</v>
      </c>
      <c r="C12" s="70" t="s">
        <v>81</v>
      </c>
      <c r="D12" s="22" t="s">
        <v>26</v>
      </c>
      <c r="E12" s="22">
        <v>5</v>
      </c>
      <c r="F12" s="24">
        <v>2</v>
      </c>
      <c r="G12" s="21"/>
      <c r="H12" s="21">
        <v>1</v>
      </c>
      <c r="I12" s="21"/>
      <c r="J12" s="21">
        <f t="shared" ref="J12:J13" si="0">SUM(F12:I12)*14</f>
        <v>42</v>
      </c>
      <c r="K12" s="21">
        <f t="shared" ref="K12:K13" si="1">E12*25-J12</f>
        <v>83</v>
      </c>
      <c r="L12" s="144" t="s">
        <v>24</v>
      </c>
      <c r="M12" s="145"/>
      <c r="P12" s="106"/>
      <c r="Q12" s="106"/>
      <c r="R12" s="106"/>
      <c r="S12" s="106"/>
      <c r="T12" s="106"/>
    </row>
    <row r="13" spans="1:20" ht="17" thickBot="1" x14ac:dyDescent="0.25">
      <c r="A13" s="45">
        <v>5</v>
      </c>
      <c r="B13" s="21" t="s">
        <v>113</v>
      </c>
      <c r="C13" s="70" t="s">
        <v>73</v>
      </c>
      <c r="D13" s="118" t="s">
        <v>17</v>
      </c>
      <c r="E13" s="22">
        <v>3</v>
      </c>
      <c r="F13" s="24"/>
      <c r="G13" s="21"/>
      <c r="H13" s="21">
        <v>2</v>
      </c>
      <c r="I13" s="21"/>
      <c r="J13" s="21">
        <f t="shared" si="0"/>
        <v>28</v>
      </c>
      <c r="K13" s="21">
        <f t="shared" si="1"/>
        <v>47</v>
      </c>
      <c r="L13" s="144" t="s">
        <v>16</v>
      </c>
      <c r="M13" s="145"/>
      <c r="P13" s="106"/>
      <c r="Q13" s="106"/>
      <c r="R13" s="106"/>
      <c r="S13" s="106"/>
      <c r="T13" s="106"/>
    </row>
    <row r="14" spans="1:20" ht="14.5" customHeight="1" thickBot="1" x14ac:dyDescent="0.25">
      <c r="A14" s="212" t="s">
        <v>27</v>
      </c>
      <c r="B14" s="197"/>
      <c r="C14" s="197"/>
      <c r="D14" s="197"/>
      <c r="E14" s="196"/>
      <c r="F14" s="196"/>
      <c r="G14" s="196"/>
      <c r="H14" s="196"/>
      <c r="I14" s="196"/>
      <c r="J14" s="196"/>
      <c r="K14" s="196"/>
      <c r="L14" s="196"/>
      <c r="M14" s="198"/>
      <c r="P14" s="106"/>
      <c r="Q14" s="106"/>
      <c r="R14" s="106"/>
      <c r="S14" s="106"/>
      <c r="T14" s="106"/>
    </row>
    <row r="15" spans="1:20" ht="15" customHeight="1" x14ac:dyDescent="0.2">
      <c r="A15" s="47">
        <v>6</v>
      </c>
      <c r="B15" s="21" t="s">
        <v>151</v>
      </c>
      <c r="C15" s="70" t="s">
        <v>149</v>
      </c>
      <c r="D15" s="148" t="s">
        <v>16</v>
      </c>
      <c r="E15" s="213">
        <v>2</v>
      </c>
      <c r="F15" s="215"/>
      <c r="G15" s="141">
        <v>2</v>
      </c>
      <c r="H15" s="141"/>
      <c r="I15" s="141"/>
      <c r="J15" s="141">
        <f t="shared" ref="J15:J19" si="2">SUM(F15:I15)*14</f>
        <v>28</v>
      </c>
      <c r="K15" s="141">
        <f t="shared" ref="K15:K17" si="3">E15*25-J15</f>
        <v>22</v>
      </c>
      <c r="L15" s="141" t="s">
        <v>16</v>
      </c>
      <c r="M15" s="142"/>
      <c r="P15" s="106"/>
      <c r="Q15" s="106"/>
      <c r="R15" s="106"/>
      <c r="S15" s="106"/>
      <c r="T15" s="106"/>
    </row>
    <row r="16" spans="1:20" ht="15" customHeight="1" thickBot="1" x14ac:dyDescent="0.25">
      <c r="A16" s="73">
        <v>7</v>
      </c>
      <c r="B16" s="21" t="s">
        <v>152</v>
      </c>
      <c r="C16" s="70" t="s">
        <v>150</v>
      </c>
      <c r="D16" s="149"/>
      <c r="E16" s="214"/>
      <c r="F16" s="216"/>
      <c r="G16" s="144"/>
      <c r="H16" s="144"/>
      <c r="I16" s="144"/>
      <c r="J16" s="144"/>
      <c r="K16" s="144"/>
      <c r="L16" s="144"/>
      <c r="M16" s="145"/>
      <c r="P16" s="106"/>
      <c r="Q16" s="106"/>
      <c r="R16" s="106"/>
      <c r="S16" s="106"/>
      <c r="T16" s="106"/>
    </row>
    <row r="17" spans="1:20" ht="16" x14ac:dyDescent="0.2">
      <c r="A17" s="45">
        <v>8</v>
      </c>
      <c r="B17" s="20" t="s">
        <v>157</v>
      </c>
      <c r="C17" s="69" t="s">
        <v>153</v>
      </c>
      <c r="D17" s="226" t="s">
        <v>17</v>
      </c>
      <c r="E17" s="214">
        <v>4</v>
      </c>
      <c r="F17" s="216">
        <v>2</v>
      </c>
      <c r="G17" s="144">
        <v>1</v>
      </c>
      <c r="H17" s="144"/>
      <c r="I17" s="144"/>
      <c r="J17" s="144">
        <f t="shared" si="2"/>
        <v>42</v>
      </c>
      <c r="K17" s="144">
        <f t="shared" si="3"/>
        <v>58</v>
      </c>
      <c r="L17" s="144" t="s">
        <v>24</v>
      </c>
      <c r="M17" s="145"/>
      <c r="P17" s="106"/>
      <c r="Q17" s="106"/>
      <c r="R17" s="106"/>
      <c r="S17" s="106"/>
      <c r="T17" s="106"/>
    </row>
    <row r="18" spans="1:20" ht="29.25" customHeight="1" thickBot="1" x14ac:dyDescent="0.25">
      <c r="A18" s="73">
        <v>9</v>
      </c>
      <c r="B18" s="60" t="s">
        <v>158</v>
      </c>
      <c r="C18" s="75" t="s">
        <v>154</v>
      </c>
      <c r="D18" s="200"/>
      <c r="E18" s="214"/>
      <c r="F18" s="216"/>
      <c r="G18" s="144"/>
      <c r="H18" s="144"/>
      <c r="I18" s="144"/>
      <c r="J18" s="144"/>
      <c r="K18" s="144"/>
      <c r="L18" s="144"/>
      <c r="M18" s="145"/>
      <c r="P18" s="106"/>
      <c r="Q18" s="106"/>
      <c r="R18" s="106"/>
      <c r="S18" s="106"/>
      <c r="T18" s="106"/>
    </row>
    <row r="19" spans="1:20" ht="16" x14ac:dyDescent="0.2">
      <c r="A19" s="45">
        <v>10</v>
      </c>
      <c r="B19" s="21" t="s">
        <v>159</v>
      </c>
      <c r="C19" s="70" t="s">
        <v>155</v>
      </c>
      <c r="D19" s="150" t="s">
        <v>17</v>
      </c>
      <c r="E19" s="228">
        <v>4</v>
      </c>
      <c r="F19" s="230">
        <v>2</v>
      </c>
      <c r="G19" s="217"/>
      <c r="H19" s="217">
        <v>1</v>
      </c>
      <c r="I19" s="217"/>
      <c r="J19" s="217">
        <f t="shared" si="2"/>
        <v>42</v>
      </c>
      <c r="K19" s="217">
        <f>E19*25-J19</f>
        <v>58</v>
      </c>
      <c r="L19" s="220" t="s">
        <v>24</v>
      </c>
      <c r="M19" s="221"/>
      <c r="P19" s="106"/>
      <c r="Q19" s="106"/>
      <c r="R19" s="106"/>
      <c r="S19" s="106"/>
      <c r="T19" s="106"/>
    </row>
    <row r="20" spans="1:20" ht="16" x14ac:dyDescent="0.2">
      <c r="A20" s="73">
        <v>11</v>
      </c>
      <c r="B20" s="21" t="s">
        <v>160</v>
      </c>
      <c r="C20" s="70" t="s">
        <v>156</v>
      </c>
      <c r="D20" s="227"/>
      <c r="E20" s="227"/>
      <c r="F20" s="231"/>
      <c r="G20" s="218"/>
      <c r="H20" s="218"/>
      <c r="I20" s="218"/>
      <c r="J20" s="218"/>
      <c r="K20" s="218"/>
      <c r="L20" s="222"/>
      <c r="M20" s="223"/>
      <c r="P20" s="106"/>
      <c r="Q20" s="106"/>
      <c r="R20" s="106"/>
      <c r="S20" s="106"/>
      <c r="T20" s="106"/>
    </row>
    <row r="21" spans="1:20" ht="17" thickBot="1" x14ac:dyDescent="0.25">
      <c r="A21" s="45">
        <v>12</v>
      </c>
      <c r="B21" s="21" t="s">
        <v>184</v>
      </c>
      <c r="C21" s="70" t="s">
        <v>185</v>
      </c>
      <c r="D21" s="151"/>
      <c r="E21" s="229"/>
      <c r="F21" s="232"/>
      <c r="G21" s="219"/>
      <c r="H21" s="219"/>
      <c r="I21" s="219"/>
      <c r="J21" s="219"/>
      <c r="K21" s="219"/>
      <c r="L21" s="224"/>
      <c r="M21" s="225"/>
      <c r="P21" s="106"/>
      <c r="Q21" s="106"/>
      <c r="R21" s="106"/>
      <c r="S21" s="106"/>
      <c r="T21" s="106"/>
    </row>
    <row r="22" spans="1:20" ht="16" x14ac:dyDescent="0.2">
      <c r="A22" s="210" t="s">
        <v>28</v>
      </c>
      <c r="B22" s="211"/>
      <c r="C22" s="211"/>
      <c r="D22" s="15" t="s">
        <v>29</v>
      </c>
      <c r="E22" s="184">
        <f>SUM(E9:E20)</f>
        <v>30</v>
      </c>
      <c r="F22" s="61">
        <f t="shared" ref="F22:K22" si="4">SUM(F9:F21)</f>
        <v>12</v>
      </c>
      <c r="G22" s="61">
        <f t="shared" si="4"/>
        <v>4</v>
      </c>
      <c r="H22" s="61">
        <f t="shared" si="4"/>
        <v>6</v>
      </c>
      <c r="I22" s="61">
        <f t="shared" si="4"/>
        <v>0</v>
      </c>
      <c r="J22" s="185">
        <f t="shared" si="4"/>
        <v>308</v>
      </c>
      <c r="K22" s="185">
        <f t="shared" si="4"/>
        <v>442</v>
      </c>
      <c r="L22" s="61" t="s">
        <v>30</v>
      </c>
      <c r="M22" s="62" t="s">
        <v>180</v>
      </c>
      <c r="P22" s="106"/>
      <c r="Q22" s="106"/>
      <c r="R22" s="106"/>
      <c r="S22" s="106"/>
      <c r="T22" s="106"/>
    </row>
    <row r="23" spans="1:20" ht="17" thickBot="1" x14ac:dyDescent="0.25">
      <c r="A23" s="167"/>
      <c r="B23" s="168"/>
      <c r="C23" s="168"/>
      <c r="D23" s="16" t="s">
        <v>32</v>
      </c>
      <c r="E23" s="178"/>
      <c r="F23" s="17">
        <f>COUNT(F9:F21)</f>
        <v>6</v>
      </c>
      <c r="G23" s="17">
        <f>COUNT(G9:G21)</f>
        <v>3</v>
      </c>
      <c r="H23" s="17">
        <f>COUNT(H9:H21)</f>
        <v>5</v>
      </c>
      <c r="I23" s="17">
        <f>COUNT(I9:I21)</f>
        <v>0</v>
      </c>
      <c r="J23" s="179"/>
      <c r="K23" s="179"/>
      <c r="L23" s="18">
        <f>COUNTIF(L1:L22,"=E")</f>
        <v>6</v>
      </c>
      <c r="M23" s="19">
        <f>COUNTIF(L1:L22,"=C")</f>
        <v>2</v>
      </c>
      <c r="P23" s="106"/>
      <c r="Q23" s="106"/>
      <c r="R23" s="106"/>
      <c r="S23" s="106"/>
      <c r="T23" s="106"/>
    </row>
    <row r="24" spans="1:20" ht="15" customHeight="1" thickBot="1" x14ac:dyDescent="0.25">
      <c r="A24" s="181" t="s">
        <v>33</v>
      </c>
      <c r="B24" s="182"/>
      <c r="C24" s="182"/>
      <c r="D24" s="182"/>
      <c r="E24" s="188"/>
      <c r="F24" s="188"/>
      <c r="G24" s="188"/>
      <c r="H24" s="188"/>
      <c r="I24" s="188"/>
      <c r="J24" s="188"/>
      <c r="K24" s="188"/>
      <c r="L24" s="188"/>
      <c r="M24" s="189"/>
      <c r="P24" s="106"/>
      <c r="Q24" s="12"/>
      <c r="R24" s="106"/>
      <c r="S24" s="106"/>
      <c r="T24" s="106"/>
    </row>
    <row r="25" spans="1:20" ht="15" customHeight="1" thickBot="1" x14ac:dyDescent="0.25">
      <c r="A25" s="45">
        <v>13</v>
      </c>
      <c r="B25" s="21" t="s">
        <v>186</v>
      </c>
      <c r="C25" s="70" t="s">
        <v>51</v>
      </c>
      <c r="D25" s="78" t="s">
        <v>16</v>
      </c>
      <c r="E25" s="22">
        <v>5</v>
      </c>
      <c r="F25" s="24">
        <v>2</v>
      </c>
      <c r="G25" s="21">
        <v>2</v>
      </c>
      <c r="H25" s="21"/>
      <c r="I25" s="21"/>
      <c r="J25" s="21">
        <f t="shared" ref="J25:J26" si="5">SUM(F25:I25)*14</f>
        <v>56</v>
      </c>
      <c r="K25" s="21">
        <f t="shared" ref="K25:K26" si="6">E25*25-J25</f>
        <v>69</v>
      </c>
      <c r="L25" s="144" t="s">
        <v>24</v>
      </c>
      <c r="M25" s="145"/>
      <c r="P25" s="106"/>
      <c r="Q25" s="12"/>
      <c r="R25" s="106"/>
      <c r="S25" s="106"/>
      <c r="T25" s="106"/>
    </row>
    <row r="26" spans="1:20" ht="15.75" customHeight="1" thickBot="1" x14ac:dyDescent="0.25">
      <c r="A26" s="46">
        <v>14</v>
      </c>
      <c r="B26" s="48" t="s">
        <v>161</v>
      </c>
      <c r="C26" s="71" t="s">
        <v>187</v>
      </c>
      <c r="D26" s="79" t="s">
        <v>16</v>
      </c>
      <c r="E26" s="23">
        <v>2</v>
      </c>
      <c r="F26" s="25"/>
      <c r="G26" s="18">
        <v>1</v>
      </c>
      <c r="H26" s="18"/>
      <c r="I26" s="18"/>
      <c r="J26" s="18">
        <f t="shared" si="5"/>
        <v>14</v>
      </c>
      <c r="K26" s="18">
        <f t="shared" si="6"/>
        <v>36</v>
      </c>
      <c r="L26" s="154" t="s">
        <v>25</v>
      </c>
      <c r="M26" s="155"/>
      <c r="P26" s="106"/>
      <c r="Q26" s="12"/>
      <c r="R26" s="106"/>
      <c r="S26" s="106"/>
      <c r="T26" s="106"/>
    </row>
    <row r="27" spans="1:20" ht="15.75" customHeight="1" thickBo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30"/>
      <c r="Q27" s="12"/>
      <c r="R27" s="29"/>
      <c r="S27" s="29"/>
      <c r="T27" s="29"/>
    </row>
    <row r="28" spans="1:20" ht="15.75" customHeight="1" x14ac:dyDescent="0.2">
      <c r="B28" s="169" t="s">
        <v>35</v>
      </c>
      <c r="C28" s="42" t="str">
        <f>Sem_I!C24</f>
        <v>Discipline Obligatorii:</v>
      </c>
      <c r="D28" s="172">
        <f>SUM(F9:I13)</f>
        <v>14</v>
      </c>
      <c r="E28" s="173"/>
      <c r="F28" s="173"/>
      <c r="G28" s="173"/>
      <c r="H28" s="173"/>
      <c r="I28" s="173"/>
      <c r="J28" s="173"/>
      <c r="K28" s="173"/>
      <c r="L28" s="173"/>
      <c r="M28" s="174"/>
      <c r="P28" s="30"/>
      <c r="Q28" s="12"/>
      <c r="R28" s="29"/>
      <c r="S28" s="29"/>
      <c r="T28" s="29"/>
    </row>
    <row r="29" spans="1:20" ht="15.75" customHeight="1" x14ac:dyDescent="0.2">
      <c r="B29" s="170"/>
      <c r="C29" s="43" t="str">
        <f>Sem_I!C25</f>
        <v>Discipline Opționale:</v>
      </c>
      <c r="D29" s="175">
        <f>SUM(F15:I21)</f>
        <v>8</v>
      </c>
      <c r="E29" s="176"/>
      <c r="F29" s="176"/>
      <c r="G29" s="176"/>
      <c r="H29" s="176"/>
      <c r="I29" s="176"/>
      <c r="J29" s="176"/>
      <c r="K29" s="176"/>
      <c r="L29" s="176"/>
      <c r="M29" s="177"/>
      <c r="P29" s="30"/>
      <c r="Q29" s="12"/>
      <c r="R29" s="29"/>
      <c r="S29" s="29"/>
      <c r="T29" s="29"/>
    </row>
    <row r="30" spans="1:20" ht="15.75" customHeight="1" thickBot="1" x14ac:dyDescent="0.25">
      <c r="B30" s="171"/>
      <c r="C30" s="44" t="str">
        <f>Sem_I!C26</f>
        <v>Discipline Facultative:</v>
      </c>
      <c r="D30" s="178">
        <f>SUM(F25:I26)</f>
        <v>5</v>
      </c>
      <c r="E30" s="179"/>
      <c r="F30" s="179"/>
      <c r="G30" s="179"/>
      <c r="H30" s="179"/>
      <c r="I30" s="179"/>
      <c r="J30" s="179"/>
      <c r="K30" s="179"/>
      <c r="L30" s="179"/>
      <c r="M30" s="180"/>
      <c r="P30" s="30"/>
      <c r="Q30" s="12"/>
      <c r="R30" s="29"/>
      <c r="S30" s="29"/>
      <c r="T30" s="29"/>
    </row>
    <row r="31" spans="1:20" s="34" customFormat="1" ht="15.75" customHeight="1" x14ac:dyDescent="0.15">
      <c r="A31" s="31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P31" s="38"/>
      <c r="Q31" s="39"/>
      <c r="R31" s="40"/>
      <c r="S31" s="40"/>
      <c r="T31" s="40"/>
    </row>
    <row r="32" spans="1:20" ht="18" customHeight="1" x14ac:dyDescent="0.2">
      <c r="B32" s="4" t="s">
        <v>39</v>
      </c>
      <c r="C32" s="9"/>
      <c r="D32" s="1"/>
      <c r="E32" s="133" t="s">
        <v>40</v>
      </c>
      <c r="F32" s="133"/>
      <c r="G32" s="4"/>
      <c r="H32" s="1"/>
      <c r="I32" s="1"/>
      <c r="J32" s="156" t="s">
        <v>41</v>
      </c>
      <c r="K32" s="156"/>
      <c r="L32" s="156"/>
      <c r="M32" s="156"/>
      <c r="P32" s="13"/>
      <c r="Q32" s="12"/>
      <c r="R32" s="143"/>
      <c r="S32" s="143"/>
      <c r="T32" s="143"/>
    </row>
    <row r="33" spans="2:20" ht="15" customHeight="1" x14ac:dyDescent="0.2">
      <c r="B33" s="131" t="str">
        <f>Sem_I!B29</f>
        <v>Mihnea-Cosmin COSTOIU</v>
      </c>
      <c r="C33" s="131"/>
      <c r="D33" s="186" t="str">
        <f>Sem_I!D29</f>
        <v>Marius Claudiu LANGA</v>
      </c>
      <c r="E33" s="186"/>
      <c r="F33" s="186"/>
      <c r="G33" s="186"/>
      <c r="H33" s="186"/>
      <c r="I33" s="186"/>
      <c r="J33" s="187" t="str">
        <f>Sem_I!J29</f>
        <v>Manuela Mihaela CIUCUREL</v>
      </c>
      <c r="K33" s="187"/>
      <c r="L33" s="187"/>
      <c r="M33" s="187"/>
      <c r="P33" s="13"/>
      <c r="Q33" s="12"/>
      <c r="R33" s="13"/>
      <c r="S33" s="13"/>
      <c r="T33" s="13"/>
    </row>
    <row r="34" spans="2:2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2">
      <c r="B41" s="1"/>
      <c r="C41" s="1"/>
      <c r="H41" s="4"/>
      <c r="I41" s="4"/>
      <c r="J41" s="1"/>
      <c r="K41" s="1"/>
      <c r="L41" s="1"/>
    </row>
    <row r="42" spans="2:20" ht="15" customHeight="1" x14ac:dyDescent="0.2">
      <c r="B42" s="1"/>
      <c r="C42" s="1"/>
      <c r="H42" s="4"/>
      <c r="I42" s="4"/>
      <c r="J42" s="1"/>
      <c r="K42" s="1"/>
      <c r="L42" s="1"/>
    </row>
    <row r="43" spans="2:20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15" customHeight="1" x14ac:dyDescent="0.2">
      <c r="B52" s="163" t="s">
        <v>44</v>
      </c>
      <c r="C52" s="163"/>
      <c r="D52" s="115"/>
      <c r="E52" s="115"/>
      <c r="F52" s="115"/>
      <c r="G52" s="160" t="s">
        <v>45</v>
      </c>
      <c r="H52" s="160"/>
      <c r="I52" s="160"/>
      <c r="J52" s="160"/>
      <c r="K52" s="160"/>
      <c r="L52" s="160"/>
    </row>
    <row r="53" spans="2:12" ht="15" customHeight="1" x14ac:dyDescent="0.2">
      <c r="B53" s="190" t="str">
        <f>Sem_I!B49</f>
        <v>Prenume NUME</v>
      </c>
      <c r="C53" s="190"/>
      <c r="D53" s="133"/>
      <c r="E53" s="133"/>
      <c r="F53" s="133"/>
      <c r="G53" s="133"/>
      <c r="H53" s="1"/>
      <c r="I53" s="1"/>
      <c r="J53" s="187" t="str">
        <f>Sem_I!J49</f>
        <v>Petrișor - Laurențiu ȚUCĂ</v>
      </c>
      <c r="K53" s="187"/>
      <c r="L53" s="187"/>
    </row>
    <row r="54" spans="2:12" x14ac:dyDescent="0.2">
      <c r="B54" s="1"/>
      <c r="C54" s="1"/>
      <c r="D54" s="133"/>
      <c r="E54" s="133"/>
      <c r="F54" s="133"/>
      <c r="G54" s="133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2:12" x14ac:dyDescent="0.2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33"/>
      <c r="F62" s="133"/>
      <c r="G62" s="133"/>
      <c r="H62" s="1"/>
      <c r="I62" s="1"/>
      <c r="J62" s="1"/>
      <c r="K62" s="1"/>
      <c r="L62" s="1"/>
    </row>
    <row r="63" spans="2:12" x14ac:dyDescent="0.2">
      <c r="B63" s="1"/>
      <c r="C63" s="1"/>
      <c r="D63" s="1"/>
      <c r="E63" s="133"/>
      <c r="F63" s="133"/>
      <c r="G63" s="133"/>
      <c r="H63" s="1"/>
      <c r="I63" s="1"/>
      <c r="J63" s="1"/>
      <c r="K63" s="1"/>
      <c r="L63" s="1"/>
    </row>
    <row r="64" spans="2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rotectedRanges>
    <protectedRange sqref="P27 K1:L1 A25:A26 A9:C9 E9:XFD9 A10:XFD10 A11:C13 E11:XFD13 E15:XFD16 A15:C21 D17:E20 F17:XFD21" name="Editabil"/>
    <protectedRange sqref="D9 D11 D13" name="Editabil_1"/>
    <protectedRange sqref="D12" name="Editabil_2"/>
    <protectedRange sqref="D15:D16" name="Editabil_3"/>
    <protectedRange sqref="B25" name="Editabil_3_1"/>
    <protectedRange sqref="C26" name="Editabil_4"/>
    <protectedRange sqref="B26" name="Editabil_4_1"/>
  </protectedRanges>
  <mergeCells count="76">
    <mergeCell ref="F19:F21"/>
    <mergeCell ref="G19:G21"/>
    <mergeCell ref="H19:H21"/>
    <mergeCell ref="I19:I21"/>
    <mergeCell ref="A8:M8"/>
    <mergeCell ref="A6:A7"/>
    <mergeCell ref="B6:B7"/>
    <mergeCell ref="C6:C7"/>
    <mergeCell ref="H15:H16"/>
    <mergeCell ref="I15:I16"/>
    <mergeCell ref="J15:J16"/>
    <mergeCell ref="K1:L1"/>
    <mergeCell ref="D6:D7"/>
    <mergeCell ref="E6:E7"/>
    <mergeCell ref="D1:H1"/>
    <mergeCell ref="D2:H2"/>
    <mergeCell ref="F6:I6"/>
    <mergeCell ref="J6:K6"/>
    <mergeCell ref="L6:M7"/>
    <mergeCell ref="C3:G3"/>
    <mergeCell ref="K3:L3"/>
    <mergeCell ref="C4:G4"/>
    <mergeCell ref="K4:L4"/>
    <mergeCell ref="B2:C2"/>
    <mergeCell ref="K2:L2"/>
    <mergeCell ref="G17:G18"/>
    <mergeCell ref="H17:H18"/>
    <mergeCell ref="I17:I18"/>
    <mergeCell ref="L9:M9"/>
    <mergeCell ref="L10:M10"/>
    <mergeCell ref="L11:M11"/>
    <mergeCell ref="L12:M12"/>
    <mergeCell ref="L13:M13"/>
    <mergeCell ref="L15:M16"/>
    <mergeCell ref="A14:M14"/>
    <mergeCell ref="D15:D16"/>
    <mergeCell ref="E15:E16"/>
    <mergeCell ref="F15:F16"/>
    <mergeCell ref="G15:G16"/>
    <mergeCell ref="K15:K16"/>
    <mergeCell ref="R32:T32"/>
    <mergeCell ref="B33:C33"/>
    <mergeCell ref="D33:I33"/>
    <mergeCell ref="J33:M33"/>
    <mergeCell ref="J17:J18"/>
    <mergeCell ref="K17:K18"/>
    <mergeCell ref="L17:M18"/>
    <mergeCell ref="E17:E18"/>
    <mergeCell ref="F17:F18"/>
    <mergeCell ref="J19:J21"/>
    <mergeCell ref="K19:K21"/>
    <mergeCell ref="L19:M21"/>
    <mergeCell ref="D17:D18"/>
    <mergeCell ref="D19:D21"/>
    <mergeCell ref="E19:E21"/>
    <mergeCell ref="A22:C23"/>
    <mergeCell ref="E22:E23"/>
    <mergeCell ref="J22:J23"/>
    <mergeCell ref="K22:K23"/>
    <mergeCell ref="B52:C52"/>
    <mergeCell ref="B28:B30"/>
    <mergeCell ref="D28:M28"/>
    <mergeCell ref="D29:M29"/>
    <mergeCell ref="D30:M30"/>
    <mergeCell ref="L25:M25"/>
    <mergeCell ref="L26:M26"/>
    <mergeCell ref="E62:G62"/>
    <mergeCell ref="E63:G63"/>
    <mergeCell ref="D53:G53"/>
    <mergeCell ref="D54:G54"/>
    <mergeCell ref="A24:M24"/>
    <mergeCell ref="B53:C53"/>
    <mergeCell ref="J53:L53"/>
    <mergeCell ref="G52:L52"/>
    <mergeCell ref="E32:F32"/>
    <mergeCell ref="J32:M32"/>
  </mergeCells>
  <conditionalFormatting sqref="D1:D8 D10 D14 D19 D22:D49">
    <cfRule type="cellIs" dxfId="233" priority="71" operator="equal">
      <formula>"DI"</formula>
    </cfRule>
    <cfRule type="cellIs" dxfId="232" priority="72" operator="equal">
      <formula>"DM"</formula>
    </cfRule>
    <cfRule type="cellIs" dxfId="231" priority="73" operator="equal">
      <formula>"DJ"</formula>
    </cfRule>
    <cfRule type="cellIs" dxfId="230" priority="74" operator="equal">
      <formula>"D"</formula>
    </cfRule>
    <cfRule type="cellIs" dxfId="229" priority="75" operator="equal">
      <formula>"SI"</formula>
    </cfRule>
    <cfRule type="cellIs" dxfId="228" priority="76" operator="equal">
      <formula>"SM"</formula>
    </cfRule>
    <cfRule type="cellIs" dxfId="227" priority="77" operator="equal">
      <formula>"SJ"</formula>
    </cfRule>
    <cfRule type="cellIs" dxfId="226" priority="78" operator="equal">
      <formula>"S"</formula>
    </cfRule>
    <cfRule type="cellIs" dxfId="225" priority="80" operator="equal">
      <formula>"C"</formula>
    </cfRule>
    <cfRule type="cellIs" dxfId="224" priority="81" operator="equal">
      <formula>"F"</formula>
    </cfRule>
  </conditionalFormatting>
  <conditionalFormatting sqref="D9">
    <cfRule type="cellIs" dxfId="223" priority="61" stopIfTrue="1" operator="equal">
      <formula>"DI"</formula>
    </cfRule>
    <cfRule type="cellIs" dxfId="222" priority="62" stopIfTrue="1" operator="equal">
      <formula>"DJ"</formula>
    </cfRule>
    <cfRule type="cellIs" dxfId="221" priority="63" stopIfTrue="1" operator="equal">
      <formula>"DM"</formula>
    </cfRule>
    <cfRule type="cellIs" dxfId="220" priority="64" stopIfTrue="1" operator="equal">
      <formula>"D"</formula>
    </cfRule>
    <cfRule type="cellIs" dxfId="219" priority="65" operator="equal">
      <formula>"SI"</formula>
    </cfRule>
    <cfRule type="cellIs" dxfId="218" priority="66" operator="equal">
      <formula>"SJ"</formula>
    </cfRule>
    <cfRule type="cellIs" dxfId="217" priority="67" operator="equal">
      <formula>"SM"</formula>
    </cfRule>
    <cfRule type="cellIs" dxfId="216" priority="68" operator="equal">
      <formula>"S"</formula>
    </cfRule>
    <cfRule type="cellIs" dxfId="215" priority="69" operator="equal">
      <formula>"C"</formula>
    </cfRule>
    <cfRule type="cellIs" dxfId="214" priority="70" operator="equal">
      <formula>"F"</formula>
    </cfRule>
  </conditionalFormatting>
  <conditionalFormatting sqref="D11">
    <cfRule type="cellIs" dxfId="213" priority="51" stopIfTrue="1" operator="equal">
      <formula>"DI"</formula>
    </cfRule>
    <cfRule type="cellIs" dxfId="212" priority="52" stopIfTrue="1" operator="equal">
      <formula>"DJ"</formula>
    </cfRule>
    <cfRule type="cellIs" dxfId="211" priority="53" stopIfTrue="1" operator="equal">
      <formula>"DM"</formula>
    </cfRule>
    <cfRule type="cellIs" dxfId="210" priority="54" stopIfTrue="1" operator="equal">
      <formula>"D"</formula>
    </cfRule>
    <cfRule type="cellIs" dxfId="209" priority="55" operator="equal">
      <formula>"SI"</formula>
    </cfRule>
    <cfRule type="cellIs" dxfId="208" priority="56" operator="equal">
      <formula>"SJ"</formula>
    </cfRule>
    <cfRule type="cellIs" dxfId="207" priority="57" operator="equal">
      <formula>"SM"</formula>
    </cfRule>
    <cfRule type="cellIs" dxfId="206" priority="58" operator="equal">
      <formula>"S"</formula>
    </cfRule>
    <cfRule type="cellIs" dxfId="205" priority="59" operator="equal">
      <formula>"C"</formula>
    </cfRule>
    <cfRule type="cellIs" dxfId="204" priority="60" operator="equal">
      <formula>"F"</formula>
    </cfRule>
  </conditionalFormatting>
  <conditionalFormatting sqref="D12">
    <cfRule type="cellIs" dxfId="203" priority="41" operator="equal">
      <formula>"DI"</formula>
    </cfRule>
    <cfRule type="cellIs" dxfId="202" priority="42" operator="equal">
      <formula>"DM"</formula>
    </cfRule>
    <cfRule type="cellIs" dxfId="201" priority="43" operator="equal">
      <formula>"DJ"</formula>
    </cfRule>
    <cfRule type="cellIs" dxfId="200" priority="44" operator="equal">
      <formula>"D"</formula>
    </cfRule>
    <cfRule type="cellIs" dxfId="199" priority="45" operator="equal">
      <formula>"SI"</formula>
    </cfRule>
    <cfRule type="cellIs" dxfId="198" priority="46" operator="equal">
      <formula>"SM"</formula>
    </cfRule>
    <cfRule type="cellIs" dxfId="197" priority="47" operator="equal">
      <formula>"SJ"</formula>
    </cfRule>
    <cfRule type="cellIs" dxfId="196" priority="48" operator="equal">
      <formula>"S"</formula>
    </cfRule>
    <cfRule type="cellIs" dxfId="195" priority="49" operator="equal">
      <formula>"C"</formula>
    </cfRule>
    <cfRule type="cellIs" dxfId="194" priority="50" operator="equal">
      <formula>"F"</formula>
    </cfRule>
  </conditionalFormatting>
  <conditionalFormatting sqref="D13">
    <cfRule type="cellIs" dxfId="193" priority="31" stopIfTrue="1" operator="equal">
      <formula>"DI"</formula>
    </cfRule>
    <cfRule type="cellIs" dxfId="192" priority="32" stopIfTrue="1" operator="equal">
      <formula>"DJ"</formula>
    </cfRule>
    <cfRule type="cellIs" dxfId="191" priority="33" stopIfTrue="1" operator="equal">
      <formula>"DM"</formula>
    </cfRule>
    <cfRule type="cellIs" dxfId="190" priority="34" stopIfTrue="1" operator="equal">
      <formula>"D"</formula>
    </cfRule>
    <cfRule type="cellIs" dxfId="189" priority="35" operator="equal">
      <formula>"SI"</formula>
    </cfRule>
    <cfRule type="cellIs" dxfId="188" priority="36" operator="equal">
      <formula>"SJ"</formula>
    </cfRule>
    <cfRule type="cellIs" dxfId="187" priority="37" operator="equal">
      <formula>"SM"</formula>
    </cfRule>
    <cfRule type="cellIs" dxfId="186" priority="38" operator="equal">
      <formula>"S"</formula>
    </cfRule>
    <cfRule type="cellIs" dxfId="185" priority="39" operator="equal">
      <formula>"C"</formula>
    </cfRule>
    <cfRule type="cellIs" dxfId="184" priority="40" operator="equal">
      <formula>"F"</formula>
    </cfRule>
  </conditionalFormatting>
  <conditionalFormatting sqref="D15">
    <cfRule type="cellIs" dxfId="183" priority="21" operator="equal">
      <formula>"DI"</formula>
    </cfRule>
    <cfRule type="cellIs" dxfId="182" priority="22" operator="equal">
      <formula>"DM"</formula>
    </cfRule>
    <cfRule type="cellIs" dxfId="181" priority="23" operator="equal">
      <formula>"DJ"</formula>
    </cfRule>
    <cfRule type="cellIs" dxfId="180" priority="24" operator="equal">
      <formula>"D"</formula>
    </cfRule>
    <cfRule type="cellIs" dxfId="179" priority="25" operator="equal">
      <formula>"SI"</formula>
    </cfRule>
    <cfRule type="cellIs" dxfId="178" priority="26" operator="equal">
      <formula>"SM"</formula>
    </cfRule>
    <cfRule type="cellIs" dxfId="177" priority="27" operator="equal">
      <formula>"SJ"</formula>
    </cfRule>
    <cfRule type="cellIs" dxfId="176" priority="28" operator="equal">
      <formula>"S"</formula>
    </cfRule>
    <cfRule type="cellIs" dxfId="175" priority="29" operator="equal">
      <formula>"C"</formula>
    </cfRule>
    <cfRule type="cellIs" dxfId="174" priority="30" operator="equal">
      <formula>"F"</formula>
    </cfRule>
  </conditionalFormatting>
  <conditionalFormatting sqref="D17:D18">
    <cfRule type="cellIs" dxfId="173" priority="11" operator="equal">
      <formula>"DI"</formula>
    </cfRule>
    <cfRule type="cellIs" dxfId="172" priority="12" operator="equal">
      <formula>"DM"</formula>
    </cfRule>
    <cfRule type="cellIs" dxfId="171" priority="13" operator="equal">
      <formula>"DJ"</formula>
    </cfRule>
    <cfRule type="cellIs" dxfId="170" priority="14" operator="equal">
      <formula>"D"</formula>
    </cfRule>
    <cfRule type="cellIs" dxfId="169" priority="15" operator="equal">
      <formula>"SI"</formula>
    </cfRule>
    <cfRule type="cellIs" dxfId="168" priority="16" operator="equal">
      <formula>"SM"</formula>
    </cfRule>
    <cfRule type="cellIs" dxfId="167" priority="17" operator="equal">
      <formula>"SJ"</formula>
    </cfRule>
    <cfRule type="cellIs" dxfId="166" priority="18" operator="equal">
      <formula>"S"</formula>
    </cfRule>
    <cfRule type="cellIs" dxfId="165" priority="19" operator="equal">
      <formula>"C"</formula>
    </cfRule>
    <cfRule type="cellIs" dxfId="164" priority="2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4" max="12" man="1"/>
  </rowBreaks>
  <ignoredErrors>
    <ignoredError sqref="J11:J13 J2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9"/>
  <sheetViews>
    <sheetView zoomScale="90" zoomScaleNormal="90" zoomScaleSheetLayoutView="70" workbookViewId="0">
      <selection activeCell="K1" sqref="K1:L1"/>
    </sheetView>
  </sheetViews>
  <sheetFormatPr baseColWidth="10" defaultColWidth="8.83203125" defaultRowHeight="15" x14ac:dyDescent="0.2"/>
  <cols>
    <col min="1" max="1" width="4.6640625" style="28" customWidth="1"/>
    <col min="2" max="2" width="19.5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</cols>
  <sheetData>
    <row r="1" spans="1:20" ht="57" customHeight="1" x14ac:dyDescent="0.25">
      <c r="B1" s="3"/>
      <c r="C1" s="4"/>
      <c r="D1" s="132" t="s">
        <v>0</v>
      </c>
      <c r="E1" s="132"/>
      <c r="F1" s="132"/>
      <c r="G1" s="132"/>
      <c r="H1" s="132"/>
      <c r="I1" s="2"/>
      <c r="J1" s="5"/>
      <c r="K1" s="130"/>
      <c r="L1" s="130"/>
      <c r="P1" s="116"/>
      <c r="Q1" s="116"/>
      <c r="R1" s="116"/>
      <c r="S1" s="116"/>
      <c r="T1" s="116"/>
    </row>
    <row r="2" spans="1:20" ht="15" customHeight="1" x14ac:dyDescent="0.2">
      <c r="B2" s="131"/>
      <c r="C2" s="131"/>
      <c r="D2" s="133" t="str">
        <f>Sem_I!D2</f>
        <v>2023 - 2026</v>
      </c>
      <c r="E2" s="133"/>
      <c r="F2" s="133"/>
      <c r="G2" s="133"/>
      <c r="H2" s="133"/>
      <c r="J2" s="8" t="str">
        <f>Sem_I!J2</f>
        <v>Anul universitar:</v>
      </c>
      <c r="K2" s="131" t="str">
        <f>Sem_V!K2</f>
        <v>2025 - 2026</v>
      </c>
      <c r="L2" s="131"/>
      <c r="P2" s="13"/>
      <c r="Q2" s="13"/>
      <c r="R2" s="13"/>
      <c r="S2" s="13"/>
      <c r="T2" s="13"/>
    </row>
    <row r="3" spans="1:20" ht="16" x14ac:dyDescent="0.2">
      <c r="B3" s="7" t="s">
        <v>3</v>
      </c>
      <c r="C3" s="131" t="str">
        <f>Sem_I!C3</f>
        <v>Asistență socială</v>
      </c>
      <c r="D3" s="131"/>
      <c r="E3" s="131"/>
      <c r="F3" s="131"/>
      <c r="G3" s="131"/>
      <c r="J3" s="8" t="str">
        <f>Sem_I!J3</f>
        <v>Anul de studii:</v>
      </c>
      <c r="K3" s="131" t="str">
        <f>Sem_V!K3</f>
        <v>III</v>
      </c>
      <c r="L3" s="131"/>
      <c r="P3" s="13"/>
      <c r="Q3" s="13"/>
      <c r="R3" s="13"/>
      <c r="S3" s="13"/>
      <c r="T3" s="13"/>
    </row>
    <row r="4" spans="1:20" ht="16" x14ac:dyDescent="0.2">
      <c r="B4" s="7" t="s">
        <v>6</v>
      </c>
      <c r="C4" s="131" t="str">
        <f>Sem_I!C4</f>
        <v>Asistență socială</v>
      </c>
      <c r="D4" s="131"/>
      <c r="E4" s="131"/>
      <c r="F4" s="131"/>
      <c r="G4" s="131"/>
      <c r="J4" s="8" t="str">
        <f>Sem_I!J4</f>
        <v>Semestrul:</v>
      </c>
      <c r="K4" s="131" t="s">
        <v>47</v>
      </c>
      <c r="L4" s="131"/>
      <c r="P4" s="13"/>
      <c r="Q4" s="13"/>
      <c r="R4" s="13"/>
      <c r="S4" s="13"/>
      <c r="T4" s="13"/>
    </row>
    <row r="5" spans="1:20" ht="12" customHeight="1" thickBot="1" x14ac:dyDescent="0.2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2">
      <c r="A6" s="234" t="s">
        <v>52</v>
      </c>
      <c r="B6" s="123" t="s">
        <v>9</v>
      </c>
      <c r="C6" s="123" t="s">
        <v>10</v>
      </c>
      <c r="D6" s="123" t="s">
        <v>11</v>
      </c>
      <c r="E6" s="137" t="s">
        <v>12</v>
      </c>
      <c r="F6" s="123" t="s">
        <v>13</v>
      </c>
      <c r="G6" s="123"/>
      <c r="H6" s="123"/>
      <c r="I6" s="123"/>
      <c r="J6" s="123" t="s">
        <v>14</v>
      </c>
      <c r="K6" s="123"/>
      <c r="L6" s="123" t="s">
        <v>15</v>
      </c>
      <c r="M6" s="124"/>
      <c r="P6" s="13"/>
      <c r="Q6" s="13"/>
      <c r="R6" s="13"/>
      <c r="S6" s="13"/>
      <c r="T6" s="13"/>
    </row>
    <row r="7" spans="1:20" ht="16" thickBot="1" x14ac:dyDescent="0.25">
      <c r="A7" s="235"/>
      <c r="B7" s="125"/>
      <c r="C7" s="125"/>
      <c r="D7" s="125"/>
      <c r="E7" s="138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25"/>
      <c r="M7" s="126"/>
      <c r="P7" s="13"/>
      <c r="Q7" s="13"/>
      <c r="R7" s="13"/>
      <c r="S7" s="13"/>
      <c r="T7" s="13"/>
    </row>
    <row r="8" spans="1:20" ht="16" thickBot="1" x14ac:dyDescent="0.25">
      <c r="A8" s="236" t="s">
        <v>22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8"/>
      <c r="P8" s="13"/>
      <c r="Q8" s="13"/>
      <c r="R8" s="13"/>
      <c r="S8" s="13"/>
      <c r="T8" s="13"/>
    </row>
    <row r="9" spans="1:20" ht="15" customHeight="1" thickBot="1" x14ac:dyDescent="0.25">
      <c r="A9" s="51">
        <v>1</v>
      </c>
      <c r="B9" s="20" t="s">
        <v>97</v>
      </c>
      <c r="C9" s="69" t="s">
        <v>190</v>
      </c>
      <c r="D9" s="118" t="s">
        <v>17</v>
      </c>
      <c r="E9" s="26">
        <v>4</v>
      </c>
      <c r="F9" s="27">
        <v>2</v>
      </c>
      <c r="G9" s="20">
        <v>1</v>
      </c>
      <c r="H9" s="20"/>
      <c r="I9" s="20"/>
      <c r="J9" s="20">
        <f>SUM(F9:I9)*14</f>
        <v>42</v>
      </c>
      <c r="K9" s="20">
        <f>E9*25-J9</f>
        <v>58</v>
      </c>
      <c r="L9" s="141" t="s">
        <v>24</v>
      </c>
      <c r="M9" s="142"/>
      <c r="P9" s="13"/>
      <c r="Q9" s="13"/>
      <c r="R9" s="13"/>
      <c r="S9" s="13"/>
      <c r="T9" s="13"/>
    </row>
    <row r="10" spans="1:20" ht="15" customHeight="1" thickBot="1" x14ac:dyDescent="0.25">
      <c r="A10" s="52">
        <v>2</v>
      </c>
      <c r="B10" s="21" t="s">
        <v>98</v>
      </c>
      <c r="C10" s="70" t="s">
        <v>191</v>
      </c>
      <c r="D10" s="118" t="s">
        <v>17</v>
      </c>
      <c r="E10" s="22">
        <v>4</v>
      </c>
      <c r="F10" s="24">
        <v>2</v>
      </c>
      <c r="G10" s="21">
        <v>1</v>
      </c>
      <c r="H10" s="21"/>
      <c r="I10" s="21"/>
      <c r="J10" s="21">
        <f>SUM(F10:I10)*14</f>
        <v>42</v>
      </c>
      <c r="K10" s="21">
        <f>E10*25-J10</f>
        <v>58</v>
      </c>
      <c r="L10" s="152" t="s">
        <v>24</v>
      </c>
      <c r="M10" s="153"/>
      <c r="P10" s="13"/>
      <c r="Q10" s="13"/>
      <c r="R10" s="13"/>
      <c r="S10" s="13"/>
      <c r="T10" s="13"/>
    </row>
    <row r="11" spans="1:20" ht="15" customHeight="1" thickBot="1" x14ac:dyDescent="0.25">
      <c r="A11" s="52">
        <v>3</v>
      </c>
      <c r="B11" s="21" t="s">
        <v>99</v>
      </c>
      <c r="C11" s="70" t="s">
        <v>82</v>
      </c>
      <c r="D11" s="118" t="s">
        <v>17</v>
      </c>
      <c r="E11" s="22">
        <v>4</v>
      </c>
      <c r="F11" s="24">
        <v>2</v>
      </c>
      <c r="G11" s="21"/>
      <c r="H11" s="21">
        <v>1</v>
      </c>
      <c r="I11" s="21"/>
      <c r="J11" s="21">
        <f>SUM(F11:I11)*14</f>
        <v>42</v>
      </c>
      <c r="K11" s="21">
        <f>E11*25-J11</f>
        <v>58</v>
      </c>
      <c r="L11" s="144" t="s">
        <v>24</v>
      </c>
      <c r="M11" s="145"/>
      <c r="P11" s="13"/>
      <c r="Q11" s="13"/>
      <c r="R11" s="13"/>
      <c r="S11" s="13"/>
      <c r="T11" s="13"/>
    </row>
    <row r="12" spans="1:20" ht="17" thickBot="1" x14ac:dyDescent="0.25">
      <c r="A12" s="52">
        <v>4</v>
      </c>
      <c r="B12" s="21" t="s">
        <v>100</v>
      </c>
      <c r="C12" s="70" t="s">
        <v>83</v>
      </c>
      <c r="D12" s="118" t="s">
        <v>17</v>
      </c>
      <c r="E12" s="22">
        <v>5</v>
      </c>
      <c r="F12" s="24"/>
      <c r="G12" s="21"/>
      <c r="H12" s="21">
        <v>3</v>
      </c>
      <c r="I12" s="21"/>
      <c r="J12" s="21">
        <f t="shared" ref="J12:J14" si="0">SUM(F12:I12)*14</f>
        <v>42</v>
      </c>
      <c r="K12" s="21">
        <f t="shared" ref="K12:K14" si="1">E12*25-J12</f>
        <v>83</v>
      </c>
      <c r="L12" s="152" t="s">
        <v>16</v>
      </c>
      <c r="M12" s="153"/>
      <c r="P12" s="13"/>
      <c r="Q12" s="13"/>
      <c r="R12" s="13"/>
      <c r="S12" s="13"/>
      <c r="T12" s="13"/>
    </row>
    <row r="13" spans="1:20" ht="17" thickBot="1" x14ac:dyDescent="0.25">
      <c r="A13" s="52">
        <v>5</v>
      </c>
      <c r="B13" s="21" t="s">
        <v>101</v>
      </c>
      <c r="C13" s="70" t="s">
        <v>84</v>
      </c>
      <c r="D13" s="118" t="s">
        <v>17</v>
      </c>
      <c r="E13" s="22">
        <v>5</v>
      </c>
      <c r="F13" s="24">
        <v>2</v>
      </c>
      <c r="G13" s="21"/>
      <c r="H13" s="21">
        <v>2</v>
      </c>
      <c r="I13" s="21"/>
      <c r="J13" s="21">
        <f t="shared" si="0"/>
        <v>56</v>
      </c>
      <c r="K13" s="21">
        <f t="shared" si="1"/>
        <v>69</v>
      </c>
      <c r="L13" s="152" t="s">
        <v>24</v>
      </c>
      <c r="M13" s="153"/>
      <c r="P13" s="13"/>
      <c r="Q13" s="13"/>
      <c r="R13" s="13"/>
      <c r="S13" s="13"/>
      <c r="T13" s="13"/>
    </row>
    <row r="14" spans="1:20" ht="29.25" customHeight="1" thickBot="1" x14ac:dyDescent="0.25">
      <c r="A14" s="52">
        <v>6</v>
      </c>
      <c r="B14" s="21" t="s">
        <v>102</v>
      </c>
      <c r="C14" s="70" t="s">
        <v>85</v>
      </c>
      <c r="D14" s="118" t="s">
        <v>17</v>
      </c>
      <c r="E14" s="22">
        <v>4</v>
      </c>
      <c r="F14" s="24">
        <v>2</v>
      </c>
      <c r="G14" s="21">
        <v>1</v>
      </c>
      <c r="H14" s="21"/>
      <c r="I14" s="21"/>
      <c r="J14" s="21">
        <f t="shared" si="0"/>
        <v>42</v>
      </c>
      <c r="K14" s="21">
        <f t="shared" si="1"/>
        <v>58</v>
      </c>
      <c r="L14" s="144" t="s">
        <v>24</v>
      </c>
      <c r="M14" s="145"/>
      <c r="P14" s="13"/>
      <c r="Q14" s="13"/>
      <c r="R14" s="13"/>
      <c r="S14" s="13"/>
      <c r="T14" s="13"/>
    </row>
    <row r="15" spans="1:20" ht="14.5" customHeight="1" thickBot="1" x14ac:dyDescent="0.25">
      <c r="A15" s="212" t="s">
        <v>27</v>
      </c>
      <c r="B15" s="197"/>
      <c r="C15" s="197"/>
      <c r="D15" s="197"/>
      <c r="E15" s="196"/>
      <c r="F15" s="196"/>
      <c r="G15" s="196"/>
      <c r="H15" s="196"/>
      <c r="I15" s="196"/>
      <c r="J15" s="196"/>
      <c r="K15" s="196"/>
      <c r="L15" s="196"/>
      <c r="M15" s="198"/>
      <c r="P15" s="13"/>
      <c r="Q15" s="13"/>
      <c r="R15" s="13"/>
      <c r="S15" s="13"/>
      <c r="T15" s="13"/>
    </row>
    <row r="16" spans="1:20" ht="27" customHeight="1" x14ac:dyDescent="0.2">
      <c r="A16" s="51">
        <v>7</v>
      </c>
      <c r="B16" s="48" t="s">
        <v>172</v>
      </c>
      <c r="C16" s="69" t="s">
        <v>168</v>
      </c>
      <c r="D16" s="213" t="s">
        <v>17</v>
      </c>
      <c r="E16" s="213">
        <v>4</v>
      </c>
      <c r="F16" s="215">
        <v>2</v>
      </c>
      <c r="G16" s="141">
        <v>1</v>
      </c>
      <c r="H16" s="141"/>
      <c r="I16" s="141"/>
      <c r="J16" s="141">
        <f t="shared" ref="J16" si="2">SUM(F16:I16)*14</f>
        <v>42</v>
      </c>
      <c r="K16" s="141">
        <f t="shared" ref="K16" si="3">E16*25-J16</f>
        <v>58</v>
      </c>
      <c r="L16" s="141" t="s">
        <v>24</v>
      </c>
      <c r="M16" s="142"/>
      <c r="N16" s="98"/>
      <c r="P16" s="13"/>
      <c r="Q16" s="13"/>
      <c r="R16" s="13"/>
      <c r="S16" s="13"/>
      <c r="T16" s="13"/>
    </row>
    <row r="17" spans="1:20" ht="15" customHeight="1" thickBot="1" x14ac:dyDescent="0.25">
      <c r="A17" s="114">
        <v>8</v>
      </c>
      <c r="B17" s="112" t="s">
        <v>173</v>
      </c>
      <c r="C17" s="113" t="s">
        <v>169</v>
      </c>
      <c r="D17" s="245"/>
      <c r="E17" s="245"/>
      <c r="F17" s="233"/>
      <c r="G17" s="154"/>
      <c r="H17" s="154"/>
      <c r="I17" s="154"/>
      <c r="J17" s="154"/>
      <c r="K17" s="154"/>
      <c r="L17" s="154"/>
      <c r="M17" s="155"/>
      <c r="P17" s="13"/>
      <c r="Q17" s="13"/>
      <c r="R17" s="13"/>
      <c r="S17" s="13"/>
      <c r="T17" s="13"/>
    </row>
    <row r="18" spans="1:20" ht="15" customHeight="1" x14ac:dyDescent="0.2">
      <c r="A18" s="243" t="s">
        <v>28</v>
      </c>
      <c r="B18" s="173"/>
      <c r="C18" s="174"/>
      <c r="D18" s="14" t="s">
        <v>29</v>
      </c>
      <c r="E18" s="185">
        <f t="shared" ref="E18:K18" si="4">SUM(E9:E17)</f>
        <v>30</v>
      </c>
      <c r="F18" s="61">
        <f t="shared" si="4"/>
        <v>12</v>
      </c>
      <c r="G18" s="61">
        <f t="shared" si="4"/>
        <v>4</v>
      </c>
      <c r="H18" s="61">
        <f t="shared" si="4"/>
        <v>6</v>
      </c>
      <c r="I18" s="61">
        <f t="shared" si="4"/>
        <v>0</v>
      </c>
      <c r="J18" s="185">
        <f t="shared" si="4"/>
        <v>308</v>
      </c>
      <c r="K18" s="185">
        <f t="shared" si="4"/>
        <v>442</v>
      </c>
      <c r="L18" s="88" t="s">
        <v>30</v>
      </c>
      <c r="M18" s="89" t="s">
        <v>180</v>
      </c>
      <c r="P18" s="13"/>
      <c r="Q18" s="13"/>
      <c r="R18" s="13"/>
      <c r="S18" s="13"/>
      <c r="T18" s="13"/>
    </row>
    <row r="19" spans="1:20" ht="15" customHeight="1" thickBot="1" x14ac:dyDescent="0.25">
      <c r="A19" s="244"/>
      <c r="B19" s="179"/>
      <c r="C19" s="180"/>
      <c r="D19" s="54" t="s">
        <v>32</v>
      </c>
      <c r="E19" s="179"/>
      <c r="F19" s="17">
        <f>COUNT(F9:F17)</f>
        <v>6</v>
      </c>
      <c r="G19" s="17">
        <f>COUNT(G9:G17)</f>
        <v>4</v>
      </c>
      <c r="H19" s="17">
        <f>COUNT(H9:H17)</f>
        <v>3</v>
      </c>
      <c r="I19" s="17">
        <f>COUNT(I9:I17)</f>
        <v>0</v>
      </c>
      <c r="J19" s="179"/>
      <c r="K19" s="179"/>
      <c r="L19" s="18">
        <f>COUNTIF(L1:L18,"=E")</f>
        <v>6</v>
      </c>
      <c r="M19" s="19">
        <f>COUNTIF(L1:L18,"=C")</f>
        <v>1</v>
      </c>
      <c r="P19" s="13"/>
      <c r="Q19" s="13"/>
      <c r="R19" s="13"/>
      <c r="S19" s="13"/>
      <c r="T19" s="13"/>
    </row>
    <row r="20" spans="1:20" ht="15" customHeight="1" thickBot="1" x14ac:dyDescent="0.25">
      <c r="A20" s="239" t="s">
        <v>33</v>
      </c>
      <c r="B20" s="240"/>
      <c r="C20" s="240"/>
      <c r="D20" s="240"/>
      <c r="E20" s="241"/>
      <c r="F20" s="241"/>
      <c r="G20" s="241"/>
      <c r="H20" s="241"/>
      <c r="I20" s="241"/>
      <c r="J20" s="241"/>
      <c r="K20" s="241"/>
      <c r="L20" s="241"/>
      <c r="M20" s="242"/>
      <c r="P20" s="13"/>
      <c r="Q20" s="12"/>
      <c r="R20" s="13"/>
      <c r="S20" s="13"/>
      <c r="T20" s="13"/>
    </row>
    <row r="21" spans="1:20" ht="15" customHeight="1" x14ac:dyDescent="0.2">
      <c r="A21" s="51">
        <v>9</v>
      </c>
      <c r="B21" s="50" t="s">
        <v>171</v>
      </c>
      <c r="C21" s="69" t="s">
        <v>170</v>
      </c>
      <c r="D21" s="22" t="s">
        <v>17</v>
      </c>
      <c r="E21" s="86">
        <v>10</v>
      </c>
      <c r="F21" s="80"/>
      <c r="G21" s="20"/>
      <c r="H21" s="20"/>
      <c r="I21" s="20"/>
      <c r="J21" s="20">
        <f t="shared" ref="J21" si="5">SUM(F21:I21)*14</f>
        <v>0</v>
      </c>
      <c r="K21" s="20">
        <f t="shared" ref="K21" si="6">E21*25-J21</f>
        <v>250</v>
      </c>
      <c r="L21" s="141" t="s">
        <v>24</v>
      </c>
      <c r="M21" s="142"/>
      <c r="P21" s="13"/>
      <c r="Q21" s="12"/>
      <c r="R21" s="13"/>
      <c r="S21" s="13"/>
      <c r="T21" s="13"/>
    </row>
    <row r="22" spans="1:20" ht="15" customHeight="1" x14ac:dyDescent="0.2">
      <c r="A22" s="102">
        <v>10</v>
      </c>
      <c r="B22" s="21" t="s">
        <v>193</v>
      </c>
      <c r="C22" s="101" t="s">
        <v>192</v>
      </c>
      <c r="D22" s="94" t="s">
        <v>16</v>
      </c>
      <c r="E22" s="117">
        <v>3</v>
      </c>
      <c r="F22" s="96">
        <v>1</v>
      </c>
      <c r="G22" s="66">
        <v>1</v>
      </c>
      <c r="H22" s="66"/>
      <c r="I22" s="66"/>
      <c r="J22" s="21">
        <f t="shared" ref="J22:J24" si="7">SUM(F22:I22)*14</f>
        <v>28</v>
      </c>
      <c r="K22" s="21">
        <f t="shared" ref="K22:K24" si="8">E22*25-J22</f>
        <v>47</v>
      </c>
      <c r="L22" s="152" t="s">
        <v>24</v>
      </c>
      <c r="M22" s="153"/>
      <c r="P22" s="13"/>
      <c r="Q22" s="12"/>
      <c r="R22" s="13"/>
      <c r="S22" s="13"/>
      <c r="T22" s="13"/>
    </row>
    <row r="23" spans="1:20" ht="28.5" customHeight="1" x14ac:dyDescent="0.2">
      <c r="A23" s="102">
        <v>11</v>
      </c>
      <c r="B23" s="21" t="s">
        <v>195</v>
      </c>
      <c r="C23" s="101" t="s">
        <v>194</v>
      </c>
      <c r="D23" s="94" t="s">
        <v>16</v>
      </c>
      <c r="E23" s="117">
        <v>2</v>
      </c>
      <c r="F23" s="96"/>
      <c r="G23" s="66"/>
      <c r="H23" s="66">
        <v>3</v>
      </c>
      <c r="I23" s="66"/>
      <c r="J23" s="21">
        <f t="shared" si="7"/>
        <v>42</v>
      </c>
      <c r="K23" s="21">
        <f t="shared" si="8"/>
        <v>8</v>
      </c>
      <c r="L23" s="152" t="s">
        <v>16</v>
      </c>
      <c r="M23" s="153"/>
      <c r="P23" s="13"/>
      <c r="Q23" s="12"/>
      <c r="R23" s="13"/>
      <c r="S23" s="13"/>
      <c r="T23" s="13"/>
    </row>
    <row r="24" spans="1:20" ht="18.75" customHeight="1" x14ac:dyDescent="0.2">
      <c r="A24" s="52">
        <v>12</v>
      </c>
      <c r="B24" s="21" t="s">
        <v>196</v>
      </c>
      <c r="C24" s="70" t="s">
        <v>53</v>
      </c>
      <c r="D24" s="22" t="s">
        <v>16</v>
      </c>
      <c r="E24" s="78">
        <v>5</v>
      </c>
      <c r="F24" s="85"/>
      <c r="G24" s="21"/>
      <c r="H24" s="21"/>
      <c r="I24" s="21"/>
      <c r="J24" s="21">
        <f t="shared" si="7"/>
        <v>0</v>
      </c>
      <c r="K24" s="21">
        <f t="shared" si="8"/>
        <v>125</v>
      </c>
      <c r="L24" s="152" t="s">
        <v>24</v>
      </c>
      <c r="M24" s="153"/>
      <c r="P24" s="13"/>
      <c r="Q24" s="12"/>
      <c r="R24" s="29"/>
      <c r="S24" s="29"/>
      <c r="T24" s="29"/>
    </row>
    <row r="25" spans="1:20" ht="18" customHeight="1" thickBot="1" x14ac:dyDescent="0.25">
      <c r="B25" s="3"/>
      <c r="C25" s="3"/>
      <c r="D25" s="1"/>
      <c r="E25" s="3"/>
      <c r="F25" s="3"/>
      <c r="G25" s="3"/>
      <c r="H25" s="1"/>
      <c r="I25" s="1"/>
      <c r="J25" s="3"/>
      <c r="K25" s="3"/>
      <c r="L25" s="168"/>
      <c r="M25" s="168"/>
      <c r="P25" s="13"/>
      <c r="Q25" s="13"/>
      <c r="R25" s="13"/>
      <c r="S25" s="13"/>
      <c r="T25" s="13"/>
    </row>
    <row r="26" spans="1:20" ht="15" customHeight="1" x14ac:dyDescent="0.2">
      <c r="B26" s="169" t="s">
        <v>35</v>
      </c>
      <c r="C26" s="42" t="str">
        <f>Sem_I!C24</f>
        <v>Discipline Obligatorii:</v>
      </c>
      <c r="D26" s="172">
        <f>SUM(F9:I14)</f>
        <v>19</v>
      </c>
      <c r="E26" s="173"/>
      <c r="F26" s="173"/>
      <c r="G26" s="173"/>
      <c r="H26" s="173"/>
      <c r="I26" s="173"/>
      <c r="J26" s="173"/>
      <c r="K26" s="173"/>
      <c r="L26" s="173"/>
      <c r="M26" s="174"/>
      <c r="P26" s="13"/>
      <c r="Q26" s="13"/>
      <c r="R26" s="13"/>
      <c r="S26" s="13"/>
      <c r="T26" s="13"/>
    </row>
    <row r="27" spans="1:20" ht="15" customHeight="1" x14ac:dyDescent="0.2">
      <c r="B27" s="170"/>
      <c r="C27" s="43" t="str">
        <f>Sem_I!C25</f>
        <v>Discipline Opționale:</v>
      </c>
      <c r="D27" s="175">
        <f>SUM(F16:I17)</f>
        <v>3</v>
      </c>
      <c r="E27" s="176"/>
      <c r="F27" s="176"/>
      <c r="G27" s="176"/>
      <c r="H27" s="176"/>
      <c r="I27" s="176"/>
      <c r="J27" s="176"/>
      <c r="K27" s="176"/>
      <c r="L27" s="176"/>
      <c r="M27" s="177"/>
      <c r="P27" s="13"/>
      <c r="Q27" s="13"/>
      <c r="R27" s="13"/>
      <c r="S27" s="13"/>
      <c r="T27" s="13"/>
    </row>
    <row r="28" spans="1:20" ht="17" thickBot="1" x14ac:dyDescent="0.25">
      <c r="B28" s="171"/>
      <c r="C28" s="44" t="str">
        <f>Sem_I!C26</f>
        <v>Discipline Facultative:</v>
      </c>
      <c r="D28" s="178">
        <f>SUM(F21:I24)</f>
        <v>5</v>
      </c>
      <c r="E28" s="179"/>
      <c r="F28" s="179"/>
      <c r="G28" s="179"/>
      <c r="H28" s="179"/>
      <c r="I28" s="179"/>
      <c r="J28" s="179"/>
      <c r="K28" s="179"/>
      <c r="L28" s="179"/>
      <c r="M28" s="180"/>
      <c r="P28" s="13"/>
      <c r="Q28" s="13"/>
      <c r="R28" s="13"/>
      <c r="S28" s="13"/>
      <c r="T28" s="13"/>
    </row>
    <row r="29" spans="1:20" x14ac:dyDescent="0.2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P29" s="13"/>
      <c r="Q29" s="13"/>
      <c r="R29" s="13"/>
      <c r="S29" s="13"/>
      <c r="T29" s="13"/>
    </row>
    <row r="30" spans="1:20" ht="16" x14ac:dyDescent="0.2">
      <c r="B30" s="4" t="s">
        <v>39</v>
      </c>
      <c r="C30" s="9"/>
      <c r="D30" s="1"/>
      <c r="E30" s="133" t="s">
        <v>40</v>
      </c>
      <c r="F30" s="133"/>
      <c r="G30" s="4"/>
      <c r="H30" s="1"/>
      <c r="I30" s="1"/>
      <c r="J30" s="156" t="s">
        <v>41</v>
      </c>
      <c r="K30" s="156"/>
      <c r="L30" s="156"/>
      <c r="M30" s="156"/>
      <c r="P30" s="13"/>
      <c r="Q30" s="13"/>
      <c r="R30" s="13"/>
      <c r="S30" s="13"/>
      <c r="T30" s="13"/>
    </row>
    <row r="31" spans="1:20" x14ac:dyDescent="0.2">
      <c r="B31" s="131" t="str">
        <f>Sem_I!B29</f>
        <v>Mihnea-Cosmin COSTOIU</v>
      </c>
      <c r="C31" s="131"/>
      <c r="D31" s="186" t="str">
        <f>Sem_I!D29</f>
        <v>Marius Claudiu LANGA</v>
      </c>
      <c r="E31" s="186"/>
      <c r="F31" s="186"/>
      <c r="G31" s="186"/>
      <c r="H31" s="186"/>
      <c r="I31" s="186"/>
      <c r="J31" s="187" t="str">
        <f>Sem_I!J29</f>
        <v>Manuela Mihaela CIUCUREL</v>
      </c>
      <c r="K31" s="187"/>
      <c r="L31" s="187"/>
      <c r="M31" s="187"/>
      <c r="P31" s="13"/>
      <c r="Q31" s="13"/>
      <c r="R31" s="13"/>
      <c r="S31" s="13"/>
      <c r="T31" s="13"/>
    </row>
    <row r="32" spans="1:20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3"/>
      <c r="Q32" s="13"/>
      <c r="R32" s="13"/>
      <c r="S32" s="13"/>
      <c r="T32" s="13"/>
    </row>
    <row r="33" spans="1:20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3"/>
      <c r="Q33" s="13"/>
      <c r="R33" s="13"/>
      <c r="S33" s="13"/>
      <c r="T33" s="13"/>
    </row>
    <row r="34" spans="1:20" ht="15" customHeight="1" x14ac:dyDescent="0.2">
      <c r="B34" s="1"/>
      <c r="C34" s="1"/>
      <c r="H34" s="4"/>
      <c r="I34" s="4"/>
      <c r="J34" s="1"/>
      <c r="K34" s="1"/>
      <c r="L34" s="1"/>
    </row>
    <row r="35" spans="1:20" ht="15" customHeight="1" x14ac:dyDescent="0.2">
      <c r="B35" s="1"/>
      <c r="C35" s="1"/>
      <c r="H35" s="4"/>
      <c r="I35" s="4"/>
      <c r="J35" s="1"/>
      <c r="K35" s="1"/>
      <c r="L35" s="1"/>
    </row>
    <row r="36" spans="1:2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0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0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2">
      <c r="B43" s="1"/>
      <c r="C43" s="1"/>
      <c r="H43" s="1"/>
      <c r="I43" s="1"/>
      <c r="J43" s="1"/>
      <c r="K43" s="1"/>
      <c r="L43" s="1"/>
    </row>
    <row r="44" spans="1:20" x14ac:dyDescent="0.2">
      <c r="B44" s="1"/>
      <c r="C44" s="1"/>
      <c r="H44" s="1"/>
      <c r="I44" s="1"/>
      <c r="J44" s="1"/>
      <c r="K44" s="1"/>
      <c r="L44" s="1"/>
    </row>
    <row r="45" spans="1:20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ht="15" customHeight="1" x14ac:dyDescent="0.2">
      <c r="A48" s="6"/>
      <c r="B48" s="163" t="s">
        <v>44</v>
      </c>
      <c r="C48" s="163"/>
      <c r="D48" s="115"/>
      <c r="E48" s="115"/>
      <c r="F48" s="115"/>
      <c r="G48" s="160" t="s">
        <v>45</v>
      </c>
      <c r="H48" s="160"/>
      <c r="I48" s="160"/>
      <c r="J48" s="160"/>
      <c r="K48" s="160"/>
      <c r="L48" s="160"/>
    </row>
    <row r="49" spans="1:12" ht="15" customHeight="1" x14ac:dyDescent="0.2">
      <c r="A49" s="6"/>
      <c r="B49" s="190" t="str">
        <f>Sem_I!B49</f>
        <v>Prenume NUME</v>
      </c>
      <c r="C49" s="190"/>
      <c r="D49" s="133"/>
      <c r="E49" s="133"/>
      <c r="F49" s="133"/>
      <c r="G49" s="133"/>
      <c r="H49" s="1"/>
      <c r="I49" s="1"/>
      <c r="J49" s="187" t="str">
        <f>Sem_I!J49</f>
        <v>Petrișor - Laurențiu ȚUCĂ</v>
      </c>
      <c r="K49" s="187"/>
      <c r="L49" s="187"/>
    </row>
    <row r="50" spans="1:12" x14ac:dyDescent="0.2">
      <c r="B50" s="1"/>
      <c r="C50" s="1"/>
      <c r="D50" s="133"/>
      <c r="E50" s="133"/>
      <c r="F50" s="133"/>
      <c r="G50" s="133"/>
      <c r="H50" s="1"/>
      <c r="I50" s="1"/>
      <c r="J50" s="1"/>
      <c r="K50" s="1"/>
      <c r="L50" s="1"/>
    </row>
    <row r="51" spans="1:12" x14ac:dyDescent="0.2">
      <c r="B51" s="1"/>
      <c r="C51" s="1"/>
      <c r="H51" s="1"/>
      <c r="I51" s="1"/>
      <c r="J51" s="1"/>
      <c r="K51" s="1"/>
      <c r="L51" s="1"/>
    </row>
    <row r="52" spans="1:12" ht="14.5" customHeight="1" x14ac:dyDescent="0.2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2" x14ac:dyDescent="0.2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B55" s="1"/>
      <c r="C55" s="1"/>
      <c r="D55" s="1"/>
      <c r="E55" s="4"/>
      <c r="F55" s="4"/>
      <c r="G55" s="4"/>
      <c r="H55" s="1"/>
      <c r="I55" s="1"/>
      <c r="J55" s="1"/>
      <c r="K55" s="1"/>
      <c r="L55" s="1"/>
    </row>
    <row r="56" spans="1:12" x14ac:dyDescent="0.2">
      <c r="B56" s="1"/>
      <c r="C56" s="1"/>
      <c r="D56" s="1"/>
      <c r="E56" s="4"/>
      <c r="F56" s="4"/>
      <c r="G56" s="4"/>
      <c r="H56" s="1"/>
      <c r="I56" s="1"/>
      <c r="J56" s="1"/>
      <c r="K56" s="1"/>
      <c r="L56" s="1"/>
    </row>
    <row r="57" spans="1:12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protectedRanges>
    <protectedRange sqref="A22:A24 E9:XFD14 K1:L1 A9:C14 A16:XFD17 A21:XFD21 N22:XFD23" name="Editabil"/>
    <protectedRange sqref="D9:D14" name="Editabil_1"/>
    <protectedRange sqref="B22:B24" name="Editabil_3"/>
  </protectedRanges>
  <mergeCells count="59">
    <mergeCell ref="B48:C48"/>
    <mergeCell ref="B49:C49"/>
    <mergeCell ref="J49:L49"/>
    <mergeCell ref="B26:B28"/>
    <mergeCell ref="D26:M26"/>
    <mergeCell ref="D27:M27"/>
    <mergeCell ref="D28:M28"/>
    <mergeCell ref="B31:C31"/>
    <mergeCell ref="D31:I31"/>
    <mergeCell ref="J31:M31"/>
    <mergeCell ref="J30:M30"/>
    <mergeCell ref="D49:G49"/>
    <mergeCell ref="G48:L48"/>
    <mergeCell ref="L12:M12"/>
    <mergeCell ref="L13:M13"/>
    <mergeCell ref="L14:M14"/>
    <mergeCell ref="K16:K17"/>
    <mergeCell ref="L16:M17"/>
    <mergeCell ref="K1:L1"/>
    <mergeCell ref="B2:C2"/>
    <mergeCell ref="K2:L2"/>
    <mergeCell ref="C3:G3"/>
    <mergeCell ref="K3:L3"/>
    <mergeCell ref="D1:H1"/>
    <mergeCell ref="D2:H2"/>
    <mergeCell ref="C4:G4"/>
    <mergeCell ref="K4:L4"/>
    <mergeCell ref="B6:B7"/>
    <mergeCell ref="C6:C7"/>
    <mergeCell ref="D6:D7"/>
    <mergeCell ref="E6:E7"/>
    <mergeCell ref="A6:A7"/>
    <mergeCell ref="A8:M8"/>
    <mergeCell ref="A15:M15"/>
    <mergeCell ref="A20:M20"/>
    <mergeCell ref="A18:C19"/>
    <mergeCell ref="F6:I6"/>
    <mergeCell ref="J6:K6"/>
    <mergeCell ref="L6:M7"/>
    <mergeCell ref="L9:M9"/>
    <mergeCell ref="E18:E19"/>
    <mergeCell ref="J18:J19"/>
    <mergeCell ref="K18:K19"/>
    <mergeCell ref="E16:E17"/>
    <mergeCell ref="D16:D17"/>
    <mergeCell ref="L10:M10"/>
    <mergeCell ref="L11:M11"/>
    <mergeCell ref="F16:F17"/>
    <mergeCell ref="G16:G17"/>
    <mergeCell ref="H16:H17"/>
    <mergeCell ref="I16:I17"/>
    <mergeCell ref="J16:J17"/>
    <mergeCell ref="D50:G50"/>
    <mergeCell ref="E30:F30"/>
    <mergeCell ref="L21:M21"/>
    <mergeCell ref="L22:M22"/>
    <mergeCell ref="L24:M24"/>
    <mergeCell ref="L25:M25"/>
    <mergeCell ref="L23:M23"/>
  </mergeCells>
  <conditionalFormatting sqref="D1:D8 D15 D18:D21 D25:D47">
    <cfRule type="cellIs" dxfId="163" priority="44" operator="equal">
      <formula>"DI"</formula>
    </cfRule>
    <cfRule type="cellIs" dxfId="162" priority="45" operator="equal">
      <formula>"DM"</formula>
    </cfRule>
    <cfRule type="cellIs" dxfId="161" priority="46" operator="equal">
      <formula>"DJ"</formula>
    </cfRule>
    <cfRule type="cellIs" dxfId="160" priority="47" operator="equal">
      <formula>"D"</formula>
    </cfRule>
    <cfRule type="cellIs" dxfId="159" priority="48" operator="equal">
      <formula>"SI"</formula>
    </cfRule>
    <cfRule type="cellIs" dxfId="158" priority="49" operator="equal">
      <formula>"SM"</formula>
    </cfRule>
    <cfRule type="cellIs" dxfId="157" priority="50" operator="equal">
      <formula>"SJ"</formula>
    </cfRule>
    <cfRule type="cellIs" dxfId="156" priority="51" operator="equal">
      <formula>"S"</formula>
    </cfRule>
    <cfRule type="cellIs" dxfId="155" priority="53" operator="equal">
      <formula>"C"</formula>
    </cfRule>
    <cfRule type="cellIs" dxfId="154" priority="54" operator="equal">
      <formula>"F"</formula>
    </cfRule>
    <cfRule type="cellIs" dxfId="153" priority="55" operator="equal">
      <formula>"DS"</formula>
    </cfRule>
  </conditionalFormatting>
  <conditionalFormatting sqref="D9:D14">
    <cfRule type="cellIs" dxfId="152" priority="34" stopIfTrue="1" operator="equal">
      <formula>"DI"</formula>
    </cfRule>
    <cfRule type="cellIs" dxfId="151" priority="35" stopIfTrue="1" operator="equal">
      <formula>"DJ"</formula>
    </cfRule>
    <cfRule type="cellIs" dxfId="150" priority="36" stopIfTrue="1" operator="equal">
      <formula>"DM"</formula>
    </cfRule>
    <cfRule type="cellIs" dxfId="149" priority="37" stopIfTrue="1" operator="equal">
      <formula>"D"</formula>
    </cfRule>
    <cfRule type="cellIs" dxfId="148" priority="38" operator="equal">
      <formula>"SI"</formula>
    </cfRule>
    <cfRule type="cellIs" dxfId="147" priority="39" operator="equal">
      <formula>"SJ"</formula>
    </cfRule>
    <cfRule type="cellIs" dxfId="146" priority="40" operator="equal">
      <formula>"SM"</formula>
    </cfRule>
    <cfRule type="cellIs" dxfId="145" priority="41" operator="equal">
      <formula>"S"</formula>
    </cfRule>
    <cfRule type="cellIs" dxfId="144" priority="42" operator="equal">
      <formula>"C"</formula>
    </cfRule>
    <cfRule type="cellIs" dxfId="143" priority="43" operator="equal">
      <formula>"F"</formula>
    </cfRule>
  </conditionalFormatting>
  <conditionalFormatting sqref="D16:D17">
    <cfRule type="cellIs" dxfId="142" priority="23" operator="equal">
      <formula>"DI"</formula>
    </cfRule>
    <cfRule type="cellIs" dxfId="141" priority="24" operator="equal">
      <formula>"DM"</formula>
    </cfRule>
    <cfRule type="cellIs" dxfId="140" priority="25" operator="equal">
      <formula>"DJ"</formula>
    </cfRule>
    <cfRule type="cellIs" dxfId="139" priority="26" operator="equal">
      <formula>"D"</formula>
    </cfRule>
    <cfRule type="cellIs" dxfId="138" priority="27" operator="equal">
      <formula>"SI"</formula>
    </cfRule>
    <cfRule type="cellIs" dxfId="137" priority="28" operator="equal">
      <formula>"SM"</formula>
    </cfRule>
    <cfRule type="cellIs" dxfId="136" priority="29" operator="equal">
      <formula>"SJ"</formula>
    </cfRule>
    <cfRule type="cellIs" dxfId="135" priority="30" operator="equal">
      <formula>"S"</formula>
    </cfRule>
    <cfRule type="cellIs" dxfId="134" priority="31" operator="equal">
      <formula>"C"</formula>
    </cfRule>
    <cfRule type="cellIs" dxfId="133" priority="32" operator="equal">
      <formula>"F"</formula>
    </cfRule>
    <cfRule type="cellIs" dxfId="132" priority="33" operator="equal">
      <formula>"DS"</formula>
    </cfRule>
  </conditionalFormatting>
  <conditionalFormatting sqref="D22">
    <cfRule type="cellIs" dxfId="131" priority="12" operator="equal">
      <formula>"DI"</formula>
    </cfRule>
    <cfRule type="cellIs" dxfId="130" priority="13" operator="equal">
      <formula>"DM"</formula>
    </cfRule>
    <cfRule type="cellIs" dxfId="129" priority="14" operator="equal">
      <formula>"DJ"</formula>
    </cfRule>
    <cfRule type="cellIs" dxfId="128" priority="15" operator="equal">
      <formula>"D"</formula>
    </cfRule>
    <cfRule type="cellIs" dxfId="127" priority="16" operator="equal">
      <formula>"SI"</formula>
    </cfRule>
    <cfRule type="cellIs" dxfId="126" priority="17" operator="equal">
      <formula>"SM"</formula>
    </cfRule>
    <cfRule type="cellIs" dxfId="125" priority="18" operator="equal">
      <formula>"SJ"</formula>
    </cfRule>
    <cfRule type="cellIs" dxfId="124" priority="19" operator="equal">
      <formula>"S"</formula>
    </cfRule>
    <cfRule type="cellIs" dxfId="123" priority="20" operator="equal">
      <formula>"C"</formula>
    </cfRule>
    <cfRule type="cellIs" dxfId="122" priority="21" operator="equal">
      <formula>"F"</formula>
    </cfRule>
    <cfRule type="cellIs" dxfId="121" priority="22" operator="equal">
      <formula>"DS"</formula>
    </cfRule>
  </conditionalFormatting>
  <conditionalFormatting sqref="D23:D24">
    <cfRule type="cellIs" dxfId="120" priority="1" operator="equal">
      <formula>"DI"</formula>
    </cfRule>
    <cfRule type="cellIs" dxfId="119" priority="2" operator="equal">
      <formula>"DM"</formula>
    </cfRule>
    <cfRule type="cellIs" dxfId="118" priority="3" operator="equal">
      <formula>"DJ"</formula>
    </cfRule>
    <cfRule type="cellIs" dxfId="117" priority="4" operator="equal">
      <formula>"D"</formula>
    </cfRule>
    <cfRule type="cellIs" dxfId="116" priority="5" operator="equal">
      <formula>"SI"</formula>
    </cfRule>
    <cfRule type="cellIs" dxfId="115" priority="6" operator="equal">
      <formula>"SM"</formula>
    </cfRule>
    <cfRule type="cellIs" dxfId="114" priority="7" operator="equal">
      <formula>"SJ"</formula>
    </cfRule>
    <cfRule type="cellIs" dxfId="113" priority="8" operator="equal">
      <formula>"S"</formula>
    </cfRule>
    <cfRule type="cellIs" dxfId="112" priority="9" operator="equal">
      <formula>"C"</formula>
    </cfRule>
    <cfRule type="cellIs" dxfId="111" priority="10" operator="equal">
      <formula>"F"</formula>
    </cfRule>
    <cfRule type="cellIs" dxfId="110" priority="11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2" max="12" man="1"/>
  </rowBreaks>
  <ignoredErrors>
    <ignoredError sqref="J13 J9 J1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3"/>
  <sheetViews>
    <sheetView tabSelected="1" topLeftCell="B1" zoomScale="90" zoomScaleNormal="90" zoomScaleSheetLayoutView="70" workbookViewId="0">
      <selection activeCell="P2" sqref="P2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2" t="s">
        <v>0</v>
      </c>
      <c r="E1" s="132"/>
      <c r="F1" s="132"/>
      <c r="G1" s="132"/>
      <c r="H1" s="132"/>
      <c r="I1" s="2"/>
      <c r="J1" s="5"/>
      <c r="K1" s="130"/>
      <c r="L1" s="130"/>
      <c r="P1" s="116"/>
      <c r="Q1" s="116"/>
      <c r="R1" s="116"/>
      <c r="S1" s="116"/>
      <c r="T1" s="116"/>
    </row>
    <row r="2" spans="1:20" ht="15" customHeight="1" x14ac:dyDescent="0.2">
      <c r="B2" s="131"/>
      <c r="C2" s="131"/>
      <c r="D2" s="133" t="str">
        <f>Sem_I!D2</f>
        <v>2023 - 2026</v>
      </c>
      <c r="E2" s="133"/>
      <c r="F2" s="133"/>
      <c r="G2" s="133"/>
      <c r="H2" s="133"/>
      <c r="J2" s="8" t="str">
        <f>Sem_I!J2</f>
        <v>Anul universitar:</v>
      </c>
      <c r="K2" s="190" t="s">
        <v>54</v>
      </c>
      <c r="L2" s="190"/>
      <c r="P2" s="13"/>
      <c r="Q2" s="13"/>
      <c r="R2" s="13"/>
      <c r="S2" s="13"/>
      <c r="T2" s="13"/>
    </row>
    <row r="3" spans="1:20" ht="16" x14ac:dyDescent="0.2">
      <c r="B3" s="7" t="s">
        <v>3</v>
      </c>
      <c r="C3" s="131" t="str">
        <f>Sem_I!C3</f>
        <v>Asistență socială</v>
      </c>
      <c r="D3" s="131"/>
      <c r="E3" s="131"/>
      <c r="F3" s="131"/>
      <c r="G3" s="131"/>
      <c r="J3" s="8" t="str">
        <f>Sem_I!J3</f>
        <v>Anul de studii:</v>
      </c>
      <c r="K3" s="131" t="s">
        <v>55</v>
      </c>
      <c r="L3" s="131"/>
      <c r="P3" s="13"/>
      <c r="Q3" s="13"/>
      <c r="R3" s="13"/>
      <c r="S3" s="13"/>
      <c r="T3" s="13"/>
    </row>
    <row r="4" spans="1:20" ht="16" x14ac:dyDescent="0.2">
      <c r="B4" s="7" t="s">
        <v>6</v>
      </c>
      <c r="C4" s="131" t="str">
        <f>Sem_I!C4</f>
        <v>Asistență socială</v>
      </c>
      <c r="D4" s="131"/>
      <c r="E4" s="131"/>
      <c r="F4" s="131"/>
      <c r="G4" s="131"/>
      <c r="J4" s="8" t="str">
        <f>Sem_I!J4</f>
        <v>Semestrul:</v>
      </c>
      <c r="K4" s="131" t="s">
        <v>5</v>
      </c>
      <c r="L4" s="131"/>
      <c r="P4" s="13"/>
      <c r="Q4" s="13"/>
      <c r="R4" s="13"/>
      <c r="S4" s="13"/>
      <c r="T4" s="13"/>
    </row>
    <row r="5" spans="1:20" s="34" customFormat="1" ht="12" customHeight="1" thickBot="1" x14ac:dyDescent="0.2">
      <c r="A5" s="31"/>
      <c r="B5" s="32"/>
      <c r="C5" s="33"/>
      <c r="D5" s="33"/>
      <c r="E5" s="33"/>
      <c r="F5" s="33"/>
      <c r="G5" s="33"/>
      <c r="J5" s="35"/>
      <c r="K5" s="36"/>
      <c r="L5" s="33"/>
      <c r="M5" s="31"/>
      <c r="P5" s="13"/>
      <c r="Q5" s="13"/>
      <c r="R5" s="13"/>
      <c r="S5" s="13"/>
      <c r="T5" s="13"/>
    </row>
    <row r="6" spans="1:20" s="1" customFormat="1" ht="20" customHeight="1" x14ac:dyDescent="0.2">
      <c r="A6" s="139" t="s">
        <v>8</v>
      </c>
      <c r="B6" s="123" t="s">
        <v>9</v>
      </c>
      <c r="C6" s="123" t="s">
        <v>10</v>
      </c>
      <c r="D6" s="123" t="s">
        <v>11</v>
      </c>
      <c r="E6" s="137" t="s">
        <v>12</v>
      </c>
      <c r="F6" s="123" t="s">
        <v>13</v>
      </c>
      <c r="G6" s="123"/>
      <c r="H6" s="123"/>
      <c r="I6" s="123"/>
      <c r="J6" s="123" t="s">
        <v>14</v>
      </c>
      <c r="K6" s="123"/>
      <c r="L6" s="123" t="s">
        <v>15</v>
      </c>
      <c r="M6" s="124"/>
      <c r="P6" s="13"/>
      <c r="Q6" s="13"/>
      <c r="R6" s="13"/>
      <c r="S6" s="13"/>
      <c r="T6" s="13"/>
    </row>
    <row r="7" spans="1:20" x14ac:dyDescent="0.2">
      <c r="A7" s="207"/>
      <c r="B7" s="201"/>
      <c r="C7" s="201"/>
      <c r="D7" s="201"/>
      <c r="E7" s="202"/>
      <c r="F7" s="41" t="s">
        <v>16</v>
      </c>
      <c r="G7" s="41" t="s">
        <v>17</v>
      </c>
      <c r="H7" s="41" t="s">
        <v>18</v>
      </c>
      <c r="I7" s="41" t="s">
        <v>19</v>
      </c>
      <c r="J7" s="41" t="s">
        <v>20</v>
      </c>
      <c r="K7" s="41" t="s">
        <v>21</v>
      </c>
      <c r="L7" s="201"/>
      <c r="M7" s="203"/>
      <c r="P7" s="13"/>
      <c r="Q7" s="13"/>
      <c r="R7" s="13"/>
      <c r="S7" s="13"/>
      <c r="T7" s="13"/>
    </row>
    <row r="8" spans="1:20" ht="16" thickBot="1" x14ac:dyDescent="0.25">
      <c r="A8" s="204" t="s">
        <v>22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6"/>
      <c r="P8" s="13"/>
      <c r="Q8" s="13"/>
      <c r="R8" s="13"/>
      <c r="S8" s="13"/>
      <c r="T8" s="13"/>
    </row>
    <row r="9" spans="1:20" ht="15" customHeight="1" thickBot="1" x14ac:dyDescent="0.25">
      <c r="A9" s="47">
        <v>1</v>
      </c>
      <c r="B9" s="20" t="s">
        <v>91</v>
      </c>
      <c r="C9" s="69" t="s">
        <v>86</v>
      </c>
      <c r="D9" s="118" t="s">
        <v>17</v>
      </c>
      <c r="E9" s="26">
        <v>5</v>
      </c>
      <c r="F9" s="27">
        <v>2</v>
      </c>
      <c r="G9" s="20">
        <v>1</v>
      </c>
      <c r="H9" s="20"/>
      <c r="I9" s="20"/>
      <c r="J9" s="20">
        <f>SUM(F9:I9)*14</f>
        <v>42</v>
      </c>
      <c r="K9" s="20">
        <f>E9*25-J9</f>
        <v>83</v>
      </c>
      <c r="L9" s="141" t="s">
        <v>24</v>
      </c>
      <c r="M9" s="142"/>
      <c r="P9" s="13"/>
      <c r="Q9" s="13"/>
      <c r="R9" s="13"/>
      <c r="S9" s="13"/>
      <c r="T9" s="13"/>
    </row>
    <row r="10" spans="1:20" ht="30" customHeight="1" thickBot="1" x14ac:dyDescent="0.25">
      <c r="A10" s="45">
        <v>2</v>
      </c>
      <c r="B10" s="21" t="s">
        <v>92</v>
      </c>
      <c r="C10" s="70" t="s">
        <v>87</v>
      </c>
      <c r="D10" s="118" t="s">
        <v>17</v>
      </c>
      <c r="E10" s="22">
        <v>5</v>
      </c>
      <c r="F10" s="24">
        <v>2</v>
      </c>
      <c r="G10" s="21"/>
      <c r="H10" s="21">
        <v>2</v>
      </c>
      <c r="I10" s="21"/>
      <c r="J10" s="21">
        <f>SUM(F10:I10)*14</f>
        <v>56</v>
      </c>
      <c r="K10" s="21">
        <f>E10*25-J10</f>
        <v>69</v>
      </c>
      <c r="L10" s="144" t="s">
        <v>24</v>
      </c>
      <c r="M10" s="145"/>
      <c r="P10" s="13"/>
      <c r="Q10" s="13"/>
      <c r="R10" s="13"/>
      <c r="S10" s="13"/>
      <c r="T10" s="13"/>
    </row>
    <row r="11" spans="1:20" ht="15" customHeight="1" thickBot="1" x14ac:dyDescent="0.25">
      <c r="A11" s="45">
        <v>3</v>
      </c>
      <c r="B11" s="21" t="s">
        <v>93</v>
      </c>
      <c r="C11" s="70" t="s">
        <v>88</v>
      </c>
      <c r="D11" s="118" t="s">
        <v>17</v>
      </c>
      <c r="E11" s="22">
        <v>4</v>
      </c>
      <c r="F11" s="24">
        <v>2</v>
      </c>
      <c r="G11" s="21"/>
      <c r="H11" s="21">
        <v>1</v>
      </c>
      <c r="I11" s="21"/>
      <c r="J11" s="21">
        <f>SUM(F11:I11)*14</f>
        <v>42</v>
      </c>
      <c r="K11" s="21">
        <f>E11*25-J11</f>
        <v>58</v>
      </c>
      <c r="L11" s="144" t="s">
        <v>24</v>
      </c>
      <c r="M11" s="145"/>
      <c r="P11" s="13"/>
      <c r="Q11" s="13"/>
      <c r="R11" s="13"/>
      <c r="S11" s="13"/>
      <c r="T11" s="13"/>
    </row>
    <row r="12" spans="1:20" ht="17" thickBot="1" x14ac:dyDescent="0.25">
      <c r="A12" s="45">
        <v>4</v>
      </c>
      <c r="B12" s="21" t="s">
        <v>94</v>
      </c>
      <c r="C12" s="70" t="s">
        <v>89</v>
      </c>
      <c r="D12" s="118" t="s">
        <v>17</v>
      </c>
      <c r="E12" s="22">
        <v>4</v>
      </c>
      <c r="F12" s="24">
        <v>2</v>
      </c>
      <c r="G12" s="21">
        <v>1</v>
      </c>
      <c r="H12" s="21"/>
      <c r="I12" s="21"/>
      <c r="J12" s="21">
        <f t="shared" ref="J12:J14" si="0">SUM(F12:I12)*14</f>
        <v>42</v>
      </c>
      <c r="K12" s="21">
        <f t="shared" ref="K12:K14" si="1">E12*25-J12</f>
        <v>58</v>
      </c>
      <c r="L12" s="144" t="s">
        <v>24</v>
      </c>
      <c r="M12" s="145"/>
      <c r="P12" s="13"/>
      <c r="Q12" s="13"/>
      <c r="R12" s="13"/>
      <c r="S12" s="13"/>
      <c r="T12" s="13"/>
    </row>
    <row r="13" spans="1:20" ht="33" thickBot="1" x14ac:dyDescent="0.25">
      <c r="A13" s="45">
        <v>5</v>
      </c>
      <c r="B13" s="21" t="s">
        <v>95</v>
      </c>
      <c r="C13" s="70" t="s">
        <v>90</v>
      </c>
      <c r="D13" s="118" t="s">
        <v>17</v>
      </c>
      <c r="E13" s="22">
        <v>4</v>
      </c>
      <c r="F13" s="24">
        <v>2</v>
      </c>
      <c r="G13" s="21">
        <v>1</v>
      </c>
      <c r="H13" s="21"/>
      <c r="I13" s="21"/>
      <c r="J13" s="21">
        <f t="shared" si="0"/>
        <v>42</v>
      </c>
      <c r="K13" s="21">
        <f t="shared" si="1"/>
        <v>58</v>
      </c>
      <c r="L13" s="144" t="s">
        <v>24</v>
      </c>
      <c r="M13" s="145"/>
      <c r="P13" s="13"/>
      <c r="Q13" s="13"/>
      <c r="R13" s="13"/>
      <c r="S13" s="13"/>
      <c r="T13" s="13"/>
    </row>
    <row r="14" spans="1:20" ht="15" customHeight="1" thickBot="1" x14ac:dyDescent="0.25">
      <c r="A14" s="45">
        <v>6</v>
      </c>
      <c r="B14" s="21" t="s">
        <v>96</v>
      </c>
      <c r="C14" s="70" t="s">
        <v>73</v>
      </c>
      <c r="D14" s="118" t="s">
        <v>17</v>
      </c>
      <c r="E14" s="22">
        <v>4</v>
      </c>
      <c r="F14" s="24"/>
      <c r="G14" s="21"/>
      <c r="H14" s="21">
        <v>3</v>
      </c>
      <c r="I14" s="21"/>
      <c r="J14" s="21">
        <f t="shared" si="0"/>
        <v>42</v>
      </c>
      <c r="K14" s="21">
        <f t="shared" si="1"/>
        <v>58</v>
      </c>
      <c r="L14" s="144" t="s">
        <v>16</v>
      </c>
      <c r="M14" s="145"/>
      <c r="P14" s="13"/>
      <c r="Q14" s="13"/>
      <c r="R14" s="13"/>
      <c r="S14" s="13"/>
      <c r="T14" s="13"/>
    </row>
    <row r="15" spans="1:20" ht="14.5" customHeight="1" thickBot="1" x14ac:dyDescent="0.25">
      <c r="A15" s="212" t="s">
        <v>27</v>
      </c>
      <c r="B15" s="197"/>
      <c r="C15" s="197"/>
      <c r="D15" s="197"/>
      <c r="E15" s="196"/>
      <c r="F15" s="196"/>
      <c r="G15" s="196"/>
      <c r="H15" s="196"/>
      <c r="I15" s="196"/>
      <c r="J15" s="196"/>
      <c r="K15" s="196"/>
      <c r="L15" s="196"/>
      <c r="M15" s="198"/>
      <c r="P15" s="13"/>
      <c r="Q15" s="13"/>
      <c r="R15" s="13"/>
      <c r="S15" s="13"/>
      <c r="T15" s="13"/>
    </row>
    <row r="16" spans="1:20" ht="15" customHeight="1" x14ac:dyDescent="0.2">
      <c r="A16" s="47">
        <v>7</v>
      </c>
      <c r="B16" s="48" t="s">
        <v>164</v>
      </c>
      <c r="C16" s="69" t="s">
        <v>162</v>
      </c>
      <c r="D16" s="191" t="s">
        <v>17</v>
      </c>
      <c r="E16" s="213">
        <v>4</v>
      </c>
      <c r="F16" s="215">
        <v>2</v>
      </c>
      <c r="G16" s="141"/>
      <c r="H16" s="141">
        <v>1</v>
      </c>
      <c r="I16" s="141"/>
      <c r="J16" s="141">
        <f t="shared" ref="J16" si="2">SUM(F16:I16)*14</f>
        <v>42</v>
      </c>
      <c r="K16" s="141">
        <f t="shared" ref="K16" si="3">E16*25-J16</f>
        <v>58</v>
      </c>
      <c r="L16" s="141" t="s">
        <v>24</v>
      </c>
      <c r="M16" s="142"/>
      <c r="P16" s="13"/>
      <c r="Q16" s="13"/>
      <c r="R16" s="13"/>
      <c r="S16" s="13"/>
      <c r="T16" s="13"/>
    </row>
    <row r="17" spans="1:20" ht="15" customHeight="1" thickBot="1" x14ac:dyDescent="0.25">
      <c r="A17" s="73">
        <v>8</v>
      </c>
      <c r="B17" s="74" t="s">
        <v>165</v>
      </c>
      <c r="C17" s="75" t="s">
        <v>163</v>
      </c>
      <c r="D17" s="246"/>
      <c r="E17" s="214"/>
      <c r="F17" s="216"/>
      <c r="G17" s="144"/>
      <c r="H17" s="144"/>
      <c r="I17" s="144"/>
      <c r="J17" s="144"/>
      <c r="K17" s="144"/>
      <c r="L17" s="144"/>
      <c r="M17" s="145"/>
      <c r="P17" s="13"/>
      <c r="Q17" s="13"/>
      <c r="R17" s="13"/>
      <c r="S17" s="13"/>
      <c r="T17" s="13"/>
    </row>
    <row r="18" spans="1:20" ht="16" x14ac:dyDescent="0.2">
      <c r="A18" s="210" t="s">
        <v>28</v>
      </c>
      <c r="B18" s="211"/>
      <c r="C18" s="211"/>
      <c r="D18" s="15" t="s">
        <v>29</v>
      </c>
      <c r="E18" s="184">
        <f t="shared" ref="E18:K18" si="4">SUM(E9:E17)</f>
        <v>30</v>
      </c>
      <c r="F18" s="61">
        <f t="shared" si="4"/>
        <v>12</v>
      </c>
      <c r="G18" s="61">
        <f t="shared" si="4"/>
        <v>3</v>
      </c>
      <c r="H18" s="61">
        <f t="shared" si="4"/>
        <v>7</v>
      </c>
      <c r="I18" s="61">
        <f t="shared" si="4"/>
        <v>0</v>
      </c>
      <c r="J18" s="185">
        <f t="shared" si="4"/>
        <v>308</v>
      </c>
      <c r="K18" s="185">
        <f t="shared" si="4"/>
        <v>442</v>
      </c>
      <c r="L18" s="61" t="s">
        <v>30</v>
      </c>
      <c r="M18" s="62" t="s">
        <v>180</v>
      </c>
      <c r="P18" s="13"/>
      <c r="Q18" s="13"/>
      <c r="R18" s="13"/>
      <c r="S18" s="13"/>
      <c r="T18" s="13"/>
    </row>
    <row r="19" spans="1:20" ht="17" thickBot="1" x14ac:dyDescent="0.25">
      <c r="A19" s="167"/>
      <c r="B19" s="168"/>
      <c r="C19" s="168"/>
      <c r="D19" s="16" t="s">
        <v>32</v>
      </c>
      <c r="E19" s="178"/>
      <c r="F19" s="17">
        <f>COUNT(F9:F17)</f>
        <v>6</v>
      </c>
      <c r="G19" s="17">
        <f>COUNT(G9:G17)</f>
        <v>3</v>
      </c>
      <c r="H19" s="17">
        <f>COUNT(H9:H17)</f>
        <v>4</v>
      </c>
      <c r="I19" s="17">
        <f>COUNT(I9:I17)</f>
        <v>0</v>
      </c>
      <c r="J19" s="179"/>
      <c r="K19" s="179"/>
      <c r="L19" s="18">
        <f>COUNTIF(L1:L18,"=E")</f>
        <v>6</v>
      </c>
      <c r="M19" s="19">
        <f>COUNTIF(L1:L18,"=C")</f>
        <v>1</v>
      </c>
      <c r="P19" s="13"/>
      <c r="Q19" s="13"/>
      <c r="R19" s="13"/>
      <c r="S19" s="13"/>
      <c r="T19" s="13"/>
    </row>
    <row r="20" spans="1:20" ht="15" customHeight="1" thickBot="1" x14ac:dyDescent="0.25">
      <c r="A20" s="181" t="s">
        <v>33</v>
      </c>
      <c r="B20" s="182"/>
      <c r="C20" s="182"/>
      <c r="D20" s="188"/>
      <c r="E20" s="188"/>
      <c r="F20" s="188"/>
      <c r="G20" s="188"/>
      <c r="H20" s="188"/>
      <c r="I20" s="188"/>
      <c r="J20" s="188"/>
      <c r="K20" s="188"/>
      <c r="L20" s="188"/>
      <c r="M20" s="189"/>
      <c r="P20" s="13"/>
      <c r="Q20" s="12"/>
      <c r="R20" s="13"/>
      <c r="S20" s="13"/>
      <c r="T20" s="13"/>
    </row>
    <row r="21" spans="1:20" ht="15" customHeight="1" x14ac:dyDescent="0.2">
      <c r="A21" s="47">
        <v>9</v>
      </c>
      <c r="B21" s="50" t="s">
        <v>167</v>
      </c>
      <c r="C21" s="69" t="s">
        <v>166</v>
      </c>
      <c r="D21" s="117" t="s">
        <v>16</v>
      </c>
      <c r="E21" s="26">
        <v>3</v>
      </c>
      <c r="F21" s="27">
        <v>2</v>
      </c>
      <c r="G21" s="20">
        <v>1</v>
      </c>
      <c r="H21" s="20"/>
      <c r="I21" s="20"/>
      <c r="J21" s="20">
        <f t="shared" ref="J21" si="5">SUM(F21:I21)*14</f>
        <v>42</v>
      </c>
      <c r="K21" s="20">
        <f t="shared" ref="K21" si="6">E21*25-J21</f>
        <v>33</v>
      </c>
      <c r="L21" s="141" t="s">
        <v>25</v>
      </c>
      <c r="M21" s="142"/>
      <c r="P21" s="13"/>
      <c r="Q21" s="12"/>
      <c r="R21" s="13"/>
      <c r="S21" s="13"/>
      <c r="T21" s="13"/>
    </row>
    <row r="22" spans="1:20" ht="15" customHeight="1" x14ac:dyDescent="0.2">
      <c r="A22" s="100">
        <v>10</v>
      </c>
      <c r="B22" s="21" t="s">
        <v>188</v>
      </c>
      <c r="C22" s="101" t="s">
        <v>56</v>
      </c>
      <c r="D22" s="117" t="s">
        <v>16</v>
      </c>
      <c r="E22" s="94">
        <v>2</v>
      </c>
      <c r="F22" s="95">
        <v>1</v>
      </c>
      <c r="G22" s="66">
        <v>1</v>
      </c>
      <c r="H22" s="66"/>
      <c r="I22" s="66"/>
      <c r="J22" s="21">
        <f t="shared" ref="J22:J23" si="7">SUM(F22:I22)*14</f>
        <v>28</v>
      </c>
      <c r="K22" s="21">
        <f t="shared" ref="K22:K23" si="8">E22*25-J22</f>
        <v>22</v>
      </c>
      <c r="L22" s="152" t="s">
        <v>16</v>
      </c>
      <c r="M22" s="153"/>
      <c r="P22" s="13"/>
      <c r="Q22" s="12"/>
      <c r="R22" s="13"/>
      <c r="S22" s="13"/>
      <c r="T22" s="13"/>
    </row>
    <row r="23" spans="1:20" s="119" customFormat="1" ht="31.5" customHeight="1" x14ac:dyDescent="0.2">
      <c r="A23" s="45">
        <v>11</v>
      </c>
      <c r="B23" s="21" t="s">
        <v>189</v>
      </c>
      <c r="C23" s="70" t="s">
        <v>57</v>
      </c>
      <c r="D23" s="78" t="s">
        <v>16</v>
      </c>
      <c r="E23" s="22">
        <v>3</v>
      </c>
      <c r="F23" s="24"/>
      <c r="G23" s="21"/>
      <c r="H23" s="21">
        <v>3</v>
      </c>
      <c r="I23" s="21"/>
      <c r="J23" s="21">
        <f t="shared" si="7"/>
        <v>42</v>
      </c>
      <c r="K23" s="21">
        <f t="shared" si="8"/>
        <v>33</v>
      </c>
      <c r="L23" s="152" t="s">
        <v>16</v>
      </c>
      <c r="M23" s="153"/>
      <c r="P23" s="120"/>
      <c r="Q23" s="121"/>
      <c r="R23" s="122"/>
      <c r="S23" s="122"/>
      <c r="T23" s="122"/>
    </row>
    <row r="24" spans="1:20" ht="15.75" customHeight="1" thickBo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30"/>
      <c r="Q24" s="12"/>
      <c r="R24" s="29"/>
      <c r="S24" s="29"/>
      <c r="T24" s="29"/>
    </row>
    <row r="25" spans="1:20" ht="15.75" customHeight="1" x14ac:dyDescent="0.2">
      <c r="B25" s="169" t="s">
        <v>35</v>
      </c>
      <c r="C25" s="42" t="str">
        <f>Sem_I!C24</f>
        <v>Discipline Obligatorii:</v>
      </c>
      <c r="D25" s="172">
        <f>SUM(F9:I14)</f>
        <v>19</v>
      </c>
      <c r="E25" s="173"/>
      <c r="F25" s="173"/>
      <c r="G25" s="173"/>
      <c r="H25" s="173"/>
      <c r="I25" s="173"/>
      <c r="J25" s="173"/>
      <c r="K25" s="173"/>
      <c r="L25" s="173"/>
      <c r="M25" s="174"/>
      <c r="P25" s="30"/>
      <c r="Q25" s="12"/>
      <c r="R25" s="29"/>
      <c r="S25" s="29"/>
      <c r="T25" s="29"/>
    </row>
    <row r="26" spans="1:20" ht="15.75" customHeight="1" x14ac:dyDescent="0.2">
      <c r="B26" s="170"/>
      <c r="C26" s="43" t="str">
        <f>Sem_I!C25</f>
        <v>Discipline Opționale:</v>
      </c>
      <c r="D26" s="175">
        <f>SUM(F16:I17)</f>
        <v>3</v>
      </c>
      <c r="E26" s="176"/>
      <c r="F26" s="176"/>
      <c r="G26" s="176"/>
      <c r="H26" s="176"/>
      <c r="I26" s="176"/>
      <c r="J26" s="176"/>
      <c r="K26" s="176"/>
      <c r="L26" s="176"/>
      <c r="M26" s="177"/>
      <c r="P26" s="30"/>
      <c r="Q26" s="12"/>
      <c r="R26" s="29"/>
      <c r="S26" s="29"/>
      <c r="T26" s="29"/>
    </row>
    <row r="27" spans="1:20" ht="15.75" customHeight="1" thickBot="1" x14ac:dyDescent="0.25">
      <c r="B27" s="171"/>
      <c r="C27" s="44" t="str">
        <f>Sem_I!C26</f>
        <v>Discipline Facultative:</v>
      </c>
      <c r="D27" s="178">
        <f>SUM(F21:I23)</f>
        <v>8</v>
      </c>
      <c r="E27" s="179"/>
      <c r="F27" s="179"/>
      <c r="G27" s="179"/>
      <c r="H27" s="179"/>
      <c r="I27" s="179"/>
      <c r="J27" s="179"/>
      <c r="K27" s="179"/>
      <c r="L27" s="179"/>
      <c r="M27" s="180"/>
      <c r="P27" s="30"/>
      <c r="Q27" s="12"/>
      <c r="R27" s="29"/>
      <c r="S27" s="29"/>
      <c r="T27" s="29"/>
    </row>
    <row r="28" spans="1:20" s="34" customFormat="1" ht="15.75" customHeight="1" x14ac:dyDescent="0.15">
      <c r="A28" s="31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P28" s="38"/>
      <c r="Q28" s="39"/>
      <c r="R28" s="40"/>
      <c r="S28" s="40"/>
      <c r="T28" s="40"/>
    </row>
    <row r="29" spans="1:20" ht="18" customHeight="1" x14ac:dyDescent="0.2">
      <c r="B29" s="4" t="s">
        <v>39</v>
      </c>
      <c r="C29" s="9"/>
      <c r="D29" s="1"/>
      <c r="E29" s="133" t="s">
        <v>40</v>
      </c>
      <c r="F29" s="133"/>
      <c r="G29" s="4"/>
      <c r="H29" s="1"/>
      <c r="I29" s="1"/>
      <c r="J29" s="156" t="s">
        <v>41</v>
      </c>
      <c r="K29" s="156"/>
      <c r="L29" s="156"/>
      <c r="M29" s="156"/>
      <c r="P29" s="13"/>
      <c r="Q29" s="12"/>
      <c r="R29" s="143"/>
      <c r="S29" s="143"/>
      <c r="T29" s="143"/>
    </row>
    <row r="30" spans="1:20" ht="15" customHeight="1" x14ac:dyDescent="0.2">
      <c r="B30" s="131" t="str">
        <f>Sem_I!B29</f>
        <v>Mihnea-Cosmin COSTOIU</v>
      </c>
      <c r="C30" s="131"/>
      <c r="D30" s="186" t="str">
        <f>Sem_I!D29</f>
        <v>Marius Claudiu LANGA</v>
      </c>
      <c r="E30" s="186"/>
      <c r="F30" s="186"/>
      <c r="G30" s="186"/>
      <c r="H30" s="186"/>
      <c r="I30" s="186"/>
      <c r="J30" s="187" t="str">
        <f>Sem_I!J29</f>
        <v>Manuela Mihaela CIUCUREL</v>
      </c>
      <c r="K30" s="187"/>
      <c r="L30" s="187"/>
      <c r="M30" s="187"/>
      <c r="P30" s="13"/>
      <c r="Q30" s="12"/>
      <c r="R30" s="13"/>
      <c r="S30" s="13"/>
      <c r="T30" s="13"/>
    </row>
    <row r="31" spans="1:20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">
      <c r="B38" s="1"/>
      <c r="C38" s="1"/>
      <c r="H38" s="4"/>
      <c r="I38" s="4"/>
      <c r="J38" s="1"/>
      <c r="K38" s="1"/>
      <c r="L38" s="1"/>
    </row>
    <row r="39" spans="2:12" ht="15" customHeight="1" x14ac:dyDescent="0.2">
      <c r="B39" s="1"/>
      <c r="C39" s="1"/>
      <c r="H39" s="4"/>
      <c r="I39" s="4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" customHeight="1" x14ac:dyDescent="0.2">
      <c r="B49" s="163" t="s">
        <v>44</v>
      </c>
      <c r="C49" s="163"/>
      <c r="D49" s="115"/>
      <c r="E49" s="115"/>
      <c r="F49" s="115"/>
      <c r="G49" s="160" t="s">
        <v>45</v>
      </c>
      <c r="H49" s="160"/>
      <c r="I49" s="160"/>
      <c r="J49" s="160"/>
      <c r="K49" s="160"/>
      <c r="L49" s="160"/>
    </row>
    <row r="50" spans="2:12" ht="15" customHeight="1" x14ac:dyDescent="0.2">
      <c r="B50" s="190" t="str">
        <f>Sem_I!B49</f>
        <v>Prenume NUME</v>
      </c>
      <c r="C50" s="190"/>
      <c r="D50" s="133"/>
      <c r="E50" s="133"/>
      <c r="F50" s="133"/>
      <c r="G50" s="133"/>
      <c r="H50" s="1"/>
      <c r="I50" s="1"/>
      <c r="J50" s="187" t="str">
        <f>Sem_I!J49</f>
        <v>Petrișor - Laurențiu ȚUCĂ</v>
      </c>
      <c r="K50" s="187"/>
      <c r="L50" s="187"/>
    </row>
    <row r="51" spans="2:12" x14ac:dyDescent="0.2">
      <c r="B51" s="1"/>
      <c r="C51" s="1"/>
      <c r="D51" s="133"/>
      <c r="E51" s="133"/>
      <c r="F51" s="133"/>
      <c r="G51" s="133"/>
      <c r="H51" s="1"/>
      <c r="I51" s="1"/>
      <c r="J51" s="1"/>
      <c r="K51" s="1"/>
      <c r="L51" s="1"/>
    </row>
    <row r="52" spans="2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2:12" x14ac:dyDescent="0.2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2:12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">
      <c r="B59" s="1"/>
      <c r="C59" s="1"/>
      <c r="D59" s="1"/>
      <c r="E59" s="133"/>
      <c r="F59" s="133"/>
      <c r="G59" s="133"/>
      <c r="H59" s="1"/>
      <c r="I59" s="1"/>
      <c r="J59" s="1"/>
      <c r="K59" s="1"/>
      <c r="L59" s="1"/>
    </row>
    <row r="60" spans="2:12" x14ac:dyDescent="0.2">
      <c r="B60" s="1"/>
      <c r="C60" s="1"/>
      <c r="D60" s="1"/>
      <c r="E60" s="133"/>
      <c r="F60" s="133"/>
      <c r="G60" s="133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protectedRanges>
    <protectedRange sqref="K1:L2 E9:XFD14 A9:C14 E21:XFD21 A22:A23 A16:XFD17 A21:C21 N22:XFD22" name="Editabil"/>
    <protectedRange sqref="D9:D14" name="Editabil_1"/>
    <protectedRange sqref="B22" name="Editabil_3"/>
    <protectedRange sqref="B23" name="Editabil_3_1"/>
  </protectedRanges>
  <mergeCells count="60">
    <mergeCell ref="L14:M14"/>
    <mergeCell ref="A8:M8"/>
    <mergeCell ref="A6:A7"/>
    <mergeCell ref="B6:B7"/>
    <mergeCell ref="C6:C7"/>
    <mergeCell ref="L10:M10"/>
    <mergeCell ref="L9:M9"/>
    <mergeCell ref="L11:M11"/>
    <mergeCell ref="L12:M12"/>
    <mergeCell ref="L13:M13"/>
    <mergeCell ref="B2:C2"/>
    <mergeCell ref="K2:L2"/>
    <mergeCell ref="C3:G3"/>
    <mergeCell ref="K3:L3"/>
    <mergeCell ref="C4:G4"/>
    <mergeCell ref="K4:L4"/>
    <mergeCell ref="K1:L1"/>
    <mergeCell ref="D6:D7"/>
    <mergeCell ref="E6:E7"/>
    <mergeCell ref="D1:H1"/>
    <mergeCell ref="D2:H2"/>
    <mergeCell ref="F6:I6"/>
    <mergeCell ref="J6:K6"/>
    <mergeCell ref="L6:M7"/>
    <mergeCell ref="L23:M23"/>
    <mergeCell ref="L21:M21"/>
    <mergeCell ref="A20:M20"/>
    <mergeCell ref="A18:C19"/>
    <mergeCell ref="E18:E19"/>
    <mergeCell ref="J18:J19"/>
    <mergeCell ref="K18:K19"/>
    <mergeCell ref="L22:M22"/>
    <mergeCell ref="A15:M15"/>
    <mergeCell ref="E16:E17"/>
    <mergeCell ref="D16:D17"/>
    <mergeCell ref="F16:F17"/>
    <mergeCell ref="G16:G17"/>
    <mergeCell ref="H16:H17"/>
    <mergeCell ref="I16:I17"/>
    <mergeCell ref="J16:J17"/>
    <mergeCell ref="K16:K17"/>
    <mergeCell ref="L16:M17"/>
    <mergeCell ref="B25:B27"/>
    <mergeCell ref="D25:M25"/>
    <mergeCell ref="D26:M26"/>
    <mergeCell ref="D27:M27"/>
    <mergeCell ref="E29:F29"/>
    <mergeCell ref="J29:M29"/>
    <mergeCell ref="J50:L50"/>
    <mergeCell ref="R29:T29"/>
    <mergeCell ref="B30:C30"/>
    <mergeCell ref="D30:I30"/>
    <mergeCell ref="J30:M30"/>
    <mergeCell ref="G49:L49"/>
    <mergeCell ref="E59:G59"/>
    <mergeCell ref="E60:G60"/>
    <mergeCell ref="D50:G50"/>
    <mergeCell ref="D51:G51"/>
    <mergeCell ref="B49:C49"/>
    <mergeCell ref="B50:C50"/>
  </mergeCells>
  <conditionalFormatting sqref="D1:D8 D15:D16 D18:D21 D24:D46">
    <cfRule type="cellIs" dxfId="109" priority="81" operator="equal">
      <formula>"DI"</formula>
    </cfRule>
    <cfRule type="cellIs" dxfId="108" priority="82" operator="equal">
      <formula>"DM"</formula>
    </cfRule>
    <cfRule type="cellIs" dxfId="107" priority="83" operator="equal">
      <formula>"DJ"</formula>
    </cfRule>
    <cfRule type="cellIs" dxfId="106" priority="84" operator="equal">
      <formula>"D"</formula>
    </cfRule>
    <cfRule type="cellIs" dxfId="105" priority="85" operator="equal">
      <formula>"SI"</formula>
    </cfRule>
    <cfRule type="cellIs" dxfId="104" priority="86" operator="equal">
      <formula>"SM"</formula>
    </cfRule>
    <cfRule type="cellIs" dxfId="103" priority="87" operator="equal">
      <formula>"SJ"</formula>
    </cfRule>
    <cfRule type="cellIs" dxfId="102" priority="88" operator="equal">
      <formula>"S"</formula>
    </cfRule>
    <cfRule type="cellIs" dxfId="101" priority="90" operator="equal">
      <formula>"C"</formula>
    </cfRule>
    <cfRule type="cellIs" dxfId="100" priority="91" operator="equal">
      <formula>"F"</formula>
    </cfRule>
  </conditionalFormatting>
  <conditionalFormatting sqref="D9">
    <cfRule type="cellIs" dxfId="99" priority="71" stopIfTrue="1" operator="equal">
      <formula>"DI"</formula>
    </cfRule>
    <cfRule type="cellIs" dxfId="98" priority="72" stopIfTrue="1" operator="equal">
      <formula>"DJ"</formula>
    </cfRule>
    <cfRule type="cellIs" dxfId="97" priority="73" stopIfTrue="1" operator="equal">
      <formula>"DM"</formula>
    </cfRule>
    <cfRule type="cellIs" dxfId="96" priority="74" stopIfTrue="1" operator="equal">
      <formula>"D"</formula>
    </cfRule>
    <cfRule type="cellIs" dxfId="95" priority="75" operator="equal">
      <formula>"SI"</formula>
    </cfRule>
    <cfRule type="cellIs" dxfId="94" priority="76" operator="equal">
      <formula>"SJ"</formula>
    </cfRule>
    <cfRule type="cellIs" dxfId="93" priority="77" operator="equal">
      <formula>"SM"</formula>
    </cfRule>
    <cfRule type="cellIs" dxfId="92" priority="78" operator="equal">
      <formula>"S"</formula>
    </cfRule>
    <cfRule type="cellIs" dxfId="91" priority="79" operator="equal">
      <formula>"C"</formula>
    </cfRule>
    <cfRule type="cellIs" dxfId="90" priority="80" operator="equal">
      <formula>"F"</formula>
    </cfRule>
  </conditionalFormatting>
  <conditionalFormatting sqref="D10">
    <cfRule type="cellIs" dxfId="89" priority="61" stopIfTrue="1" operator="equal">
      <formula>"DI"</formula>
    </cfRule>
    <cfRule type="cellIs" dxfId="88" priority="62" stopIfTrue="1" operator="equal">
      <formula>"DJ"</formula>
    </cfRule>
    <cfRule type="cellIs" dxfId="87" priority="63" stopIfTrue="1" operator="equal">
      <formula>"DM"</formula>
    </cfRule>
    <cfRule type="cellIs" dxfId="86" priority="64" stopIfTrue="1" operator="equal">
      <formula>"D"</formula>
    </cfRule>
    <cfRule type="cellIs" dxfId="85" priority="65" operator="equal">
      <formula>"SI"</formula>
    </cfRule>
    <cfRule type="cellIs" dxfId="84" priority="66" operator="equal">
      <formula>"SJ"</formula>
    </cfRule>
    <cfRule type="cellIs" dxfId="83" priority="67" operator="equal">
      <formula>"SM"</formula>
    </cfRule>
    <cfRule type="cellIs" dxfId="82" priority="68" operator="equal">
      <formula>"S"</formula>
    </cfRule>
    <cfRule type="cellIs" dxfId="81" priority="69" operator="equal">
      <formula>"C"</formula>
    </cfRule>
    <cfRule type="cellIs" dxfId="80" priority="70" operator="equal">
      <formula>"F"</formula>
    </cfRule>
  </conditionalFormatting>
  <conditionalFormatting sqref="D11">
    <cfRule type="cellIs" dxfId="79" priority="51" stopIfTrue="1" operator="equal">
      <formula>"DI"</formula>
    </cfRule>
    <cfRule type="cellIs" dxfId="78" priority="52" stopIfTrue="1" operator="equal">
      <formula>"DJ"</formula>
    </cfRule>
    <cfRule type="cellIs" dxfId="77" priority="53" stopIfTrue="1" operator="equal">
      <formula>"DM"</formula>
    </cfRule>
    <cfRule type="cellIs" dxfId="76" priority="54" stopIfTrue="1" operator="equal">
      <formula>"D"</formula>
    </cfRule>
    <cfRule type="cellIs" dxfId="75" priority="55" operator="equal">
      <formula>"SI"</formula>
    </cfRule>
    <cfRule type="cellIs" dxfId="74" priority="56" operator="equal">
      <formula>"SJ"</formula>
    </cfRule>
    <cfRule type="cellIs" dxfId="73" priority="57" operator="equal">
      <formula>"SM"</formula>
    </cfRule>
    <cfRule type="cellIs" dxfId="72" priority="58" operator="equal">
      <formula>"S"</formula>
    </cfRule>
    <cfRule type="cellIs" dxfId="71" priority="59" operator="equal">
      <formula>"C"</formula>
    </cfRule>
    <cfRule type="cellIs" dxfId="70" priority="60" operator="equal">
      <formula>"F"</formula>
    </cfRule>
  </conditionalFormatting>
  <conditionalFormatting sqref="D12">
    <cfRule type="cellIs" dxfId="69" priority="41" stopIfTrue="1" operator="equal">
      <formula>"DI"</formula>
    </cfRule>
    <cfRule type="cellIs" dxfId="68" priority="42" stopIfTrue="1" operator="equal">
      <formula>"DJ"</formula>
    </cfRule>
    <cfRule type="cellIs" dxfId="67" priority="43" stopIfTrue="1" operator="equal">
      <formula>"DM"</formula>
    </cfRule>
    <cfRule type="cellIs" dxfId="66" priority="44" stopIfTrue="1" operator="equal">
      <formula>"D"</formula>
    </cfRule>
    <cfRule type="cellIs" dxfId="65" priority="45" operator="equal">
      <formula>"SI"</formula>
    </cfRule>
    <cfRule type="cellIs" dxfId="64" priority="46" operator="equal">
      <formula>"SJ"</formula>
    </cfRule>
    <cfRule type="cellIs" dxfId="63" priority="47" operator="equal">
      <formula>"SM"</formula>
    </cfRule>
    <cfRule type="cellIs" dxfId="62" priority="48" operator="equal">
      <formula>"S"</formula>
    </cfRule>
    <cfRule type="cellIs" dxfId="61" priority="49" operator="equal">
      <formula>"C"</formula>
    </cfRule>
    <cfRule type="cellIs" dxfId="60" priority="50" operator="equal">
      <formula>"F"</formula>
    </cfRule>
  </conditionalFormatting>
  <conditionalFormatting sqref="D13">
    <cfRule type="cellIs" dxfId="59" priority="31" stopIfTrue="1" operator="equal">
      <formula>"DI"</formula>
    </cfRule>
    <cfRule type="cellIs" dxfId="58" priority="32" stopIfTrue="1" operator="equal">
      <formula>"DJ"</formula>
    </cfRule>
    <cfRule type="cellIs" dxfId="57" priority="33" stopIfTrue="1" operator="equal">
      <formula>"DM"</formula>
    </cfRule>
    <cfRule type="cellIs" dxfId="56" priority="34" stopIfTrue="1" operator="equal">
      <formula>"D"</formula>
    </cfRule>
    <cfRule type="cellIs" dxfId="55" priority="35" operator="equal">
      <formula>"SI"</formula>
    </cfRule>
    <cfRule type="cellIs" dxfId="54" priority="36" operator="equal">
      <formula>"SJ"</formula>
    </cfRule>
    <cfRule type="cellIs" dxfId="53" priority="37" operator="equal">
      <formula>"SM"</formula>
    </cfRule>
    <cfRule type="cellIs" dxfId="52" priority="38" operator="equal">
      <formula>"S"</formula>
    </cfRule>
    <cfRule type="cellIs" dxfId="51" priority="39" operator="equal">
      <formula>"C"</formula>
    </cfRule>
    <cfRule type="cellIs" dxfId="50" priority="40" operator="equal">
      <formula>"F"</formula>
    </cfRule>
  </conditionalFormatting>
  <conditionalFormatting sqref="D14">
    <cfRule type="cellIs" dxfId="49" priority="21" stopIfTrue="1" operator="equal">
      <formula>"DI"</formula>
    </cfRule>
    <cfRule type="cellIs" dxfId="48" priority="22" stopIfTrue="1" operator="equal">
      <formula>"DJ"</formula>
    </cfRule>
    <cfRule type="cellIs" dxfId="47" priority="23" stopIfTrue="1" operator="equal">
      <formula>"DM"</formula>
    </cfRule>
    <cfRule type="cellIs" dxfId="46" priority="24" stopIfTrue="1" operator="equal">
      <formula>"D"</formula>
    </cfRule>
    <cfRule type="cellIs" dxfId="45" priority="25" operator="equal">
      <formula>"SI"</formula>
    </cfRule>
    <cfRule type="cellIs" dxfId="44" priority="26" operator="equal">
      <formula>"SJ"</formula>
    </cfRule>
    <cfRule type="cellIs" dxfId="43" priority="27" operator="equal">
      <formula>"SM"</formula>
    </cfRule>
    <cfRule type="cellIs" dxfId="42" priority="28" operator="equal">
      <formula>"S"</formula>
    </cfRule>
    <cfRule type="cellIs" dxfId="41" priority="29" operator="equal">
      <formula>"C"</formula>
    </cfRule>
    <cfRule type="cellIs" dxfId="40" priority="30" operator="equal">
      <formula>"F"</formula>
    </cfRule>
  </conditionalFormatting>
  <conditionalFormatting sqref="D22">
    <cfRule type="cellIs" dxfId="39" priority="11" operator="equal">
      <formula>"DI"</formula>
    </cfRule>
    <cfRule type="cellIs" dxfId="38" priority="12" operator="equal">
      <formula>"DM"</formula>
    </cfRule>
    <cfRule type="cellIs" dxfId="37" priority="13" operator="equal">
      <formula>"DJ"</formula>
    </cfRule>
    <cfRule type="cellIs" dxfId="36" priority="14" operator="equal">
      <formula>"D"</formula>
    </cfRule>
    <cfRule type="cellIs" dxfId="35" priority="15" operator="equal">
      <formula>"SI"</formula>
    </cfRule>
    <cfRule type="cellIs" dxfId="34" priority="16" operator="equal">
      <formula>"SM"</formula>
    </cfRule>
    <cfRule type="cellIs" dxfId="33" priority="17" operator="equal">
      <formula>"SJ"</formula>
    </cfRule>
    <cfRule type="cellIs" dxfId="32" priority="18" operator="equal">
      <formula>"S"</formula>
    </cfRule>
    <cfRule type="cellIs" dxfId="31" priority="19" operator="equal">
      <formula>"C"</formula>
    </cfRule>
    <cfRule type="cellIs" dxfId="30" priority="20" operator="equal">
      <formula>"F"</formula>
    </cfRule>
  </conditionalFormatting>
  <conditionalFormatting sqref="D23">
    <cfRule type="cellIs" dxfId="29" priority="1" operator="equal">
      <formula>"DI"</formula>
    </cfRule>
    <cfRule type="cellIs" dxfId="28" priority="2" operator="equal">
      <formula>"DM"</formula>
    </cfRule>
    <cfRule type="cellIs" dxfId="27" priority="3" operator="equal">
      <formula>"DJ"</formula>
    </cfRule>
    <cfRule type="cellIs" dxfId="26" priority="4" operator="equal">
      <formula>"D"</formula>
    </cfRule>
    <cfRule type="cellIs" dxfId="25" priority="5" operator="equal">
      <formula>"SI"</formula>
    </cfRule>
    <cfRule type="cellIs" dxfId="24" priority="6" operator="equal">
      <formula>"SM"</formula>
    </cfRule>
    <cfRule type="cellIs" dxfId="23" priority="7" operator="equal">
      <formula>"SJ"</formula>
    </cfRule>
    <cfRule type="cellIs" dxfId="22" priority="8" operator="equal">
      <formula>"S"</formula>
    </cfRule>
    <cfRule type="cellIs" dxfId="21" priority="9" operator="equal">
      <formula>"C"</formula>
    </cfRule>
    <cfRule type="cellIs" dxfId="20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1" max="12" man="1"/>
  </rowBreaks>
  <ignoredErrors>
    <ignoredError sqref="J11:J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2"/>
  <sheetViews>
    <sheetView topLeftCell="A7" zoomScaleNormal="100" zoomScaleSheetLayoutView="70" workbookViewId="0">
      <selection activeCell="J29" sqref="J29:M32"/>
    </sheetView>
  </sheetViews>
  <sheetFormatPr baseColWidth="10" defaultColWidth="8.83203125" defaultRowHeight="15" x14ac:dyDescent="0.2"/>
  <cols>
    <col min="1" max="1" width="4.6640625" style="6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4.6640625" style="6" customWidth="1"/>
    <col min="20" max="20" width="10.1640625" customWidth="1"/>
  </cols>
  <sheetData>
    <row r="1" spans="1:20" ht="57" customHeight="1" x14ac:dyDescent="0.25">
      <c r="B1" s="3"/>
      <c r="C1" s="4"/>
      <c r="D1" s="132" t="s">
        <v>0</v>
      </c>
      <c r="E1" s="132"/>
      <c r="F1" s="132"/>
      <c r="G1" s="132"/>
      <c r="H1" s="132"/>
      <c r="I1" s="2"/>
      <c r="J1" s="5"/>
      <c r="K1" s="130"/>
      <c r="L1" s="130"/>
      <c r="P1" s="116"/>
      <c r="Q1" s="116"/>
      <c r="R1" s="116"/>
      <c r="S1" s="116"/>
      <c r="T1" s="116"/>
    </row>
    <row r="2" spans="1:20" ht="15" customHeight="1" x14ac:dyDescent="0.2">
      <c r="B2" s="131"/>
      <c r="C2" s="131"/>
      <c r="D2" s="133" t="str">
        <f>Sem_I!D2</f>
        <v>2023 - 2026</v>
      </c>
      <c r="E2" s="133"/>
      <c r="F2" s="133"/>
      <c r="G2" s="133"/>
      <c r="H2" s="133"/>
      <c r="J2" s="8" t="str">
        <f>Sem_I!J2</f>
        <v>Anul universitar:</v>
      </c>
      <c r="K2" s="131" t="s">
        <v>58</v>
      </c>
      <c r="L2" s="131"/>
      <c r="P2" s="13"/>
      <c r="Q2" s="13"/>
      <c r="R2" s="13"/>
      <c r="S2" s="13"/>
      <c r="T2" s="13"/>
    </row>
    <row r="3" spans="1:20" ht="16" x14ac:dyDescent="0.2">
      <c r="B3" s="7" t="s">
        <v>3</v>
      </c>
      <c r="C3" s="131" t="str">
        <f>Sem_I!C3</f>
        <v>Asistență socială</v>
      </c>
      <c r="D3" s="131"/>
      <c r="E3" s="131"/>
      <c r="F3" s="131"/>
      <c r="G3" s="131"/>
      <c r="J3" s="8" t="str">
        <f>Sem_I!J3</f>
        <v>Anul de studii:</v>
      </c>
      <c r="K3" s="131" t="s">
        <v>59</v>
      </c>
      <c r="L3" s="131"/>
      <c r="P3" s="13"/>
      <c r="Q3" s="13"/>
      <c r="R3" s="13"/>
      <c r="S3" s="13"/>
      <c r="T3" s="13"/>
    </row>
    <row r="4" spans="1:20" ht="16" x14ac:dyDescent="0.2">
      <c r="B4" s="7" t="s">
        <v>6</v>
      </c>
      <c r="C4" s="131" t="str">
        <f>Sem_I!C4</f>
        <v>Asistență socială</v>
      </c>
      <c r="D4" s="131"/>
      <c r="E4" s="131"/>
      <c r="F4" s="131"/>
      <c r="G4" s="131"/>
      <c r="J4" s="8" t="str">
        <f>Sem_I!J4</f>
        <v>Semestrul:</v>
      </c>
      <c r="K4" s="131" t="s">
        <v>5</v>
      </c>
      <c r="L4" s="131"/>
      <c r="P4" s="13"/>
      <c r="Q4" s="13"/>
      <c r="R4" s="13"/>
      <c r="S4" s="13"/>
      <c r="T4" s="13"/>
    </row>
    <row r="5" spans="1:20" s="34" customFormat="1" ht="12" customHeight="1" thickBot="1" x14ac:dyDescent="0.2">
      <c r="A5" s="31"/>
      <c r="B5" s="32"/>
      <c r="C5" s="33"/>
      <c r="D5" s="33"/>
      <c r="E5" s="33"/>
      <c r="F5" s="33"/>
      <c r="G5" s="33"/>
      <c r="J5" s="35"/>
      <c r="K5" s="36"/>
      <c r="L5" s="33"/>
      <c r="M5" s="31"/>
      <c r="P5" s="13"/>
      <c r="Q5" s="13"/>
      <c r="R5" s="13"/>
      <c r="S5" s="13"/>
      <c r="T5" s="13"/>
    </row>
    <row r="6" spans="1:20" s="1" customFormat="1" ht="20" customHeight="1" x14ac:dyDescent="0.2">
      <c r="A6" s="139" t="s">
        <v>60</v>
      </c>
      <c r="B6" s="123" t="s">
        <v>9</v>
      </c>
      <c r="C6" s="123" t="s">
        <v>10</v>
      </c>
      <c r="D6" s="123" t="s">
        <v>11</v>
      </c>
      <c r="E6" s="137" t="s">
        <v>12</v>
      </c>
      <c r="F6" s="123" t="s">
        <v>13</v>
      </c>
      <c r="G6" s="123"/>
      <c r="H6" s="123"/>
      <c r="I6" s="123"/>
      <c r="J6" s="123" t="s">
        <v>14</v>
      </c>
      <c r="K6" s="123"/>
      <c r="L6" s="123" t="s">
        <v>15</v>
      </c>
      <c r="M6" s="124"/>
      <c r="P6" s="13"/>
      <c r="Q6" s="13"/>
      <c r="R6" s="13"/>
      <c r="S6" s="13"/>
      <c r="T6" s="13"/>
    </row>
    <row r="7" spans="1:20" x14ac:dyDescent="0.2">
      <c r="A7" s="207"/>
      <c r="B7" s="201"/>
      <c r="C7" s="201"/>
      <c r="D7" s="201"/>
      <c r="E7" s="202"/>
      <c r="F7" s="41" t="s">
        <v>16</v>
      </c>
      <c r="G7" s="41" t="s">
        <v>17</v>
      </c>
      <c r="H7" s="41" t="s">
        <v>18</v>
      </c>
      <c r="I7" s="41" t="s">
        <v>19</v>
      </c>
      <c r="J7" s="41" t="s">
        <v>20</v>
      </c>
      <c r="K7" s="41" t="s">
        <v>21</v>
      </c>
      <c r="L7" s="201"/>
      <c r="M7" s="203"/>
      <c r="P7" s="13"/>
      <c r="Q7" s="13"/>
      <c r="R7" s="13"/>
      <c r="S7" s="13"/>
      <c r="T7" s="13"/>
    </row>
    <row r="8" spans="1:20" ht="16" thickBot="1" x14ac:dyDescent="0.25">
      <c r="A8" s="204" t="s">
        <v>22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6"/>
      <c r="P8" s="13"/>
      <c r="Q8" s="13"/>
      <c r="R8" s="13"/>
      <c r="S8" s="13"/>
      <c r="T8" s="13"/>
    </row>
    <row r="9" spans="1:20" ht="15" customHeight="1" x14ac:dyDescent="0.2">
      <c r="A9" s="47">
        <v>1</v>
      </c>
      <c r="B9" s="20"/>
      <c r="C9" s="69"/>
      <c r="D9" s="26"/>
      <c r="E9" s="26"/>
      <c r="F9" s="27"/>
      <c r="G9" s="20"/>
      <c r="H9" s="20"/>
      <c r="I9" s="20"/>
      <c r="J9" s="20"/>
      <c r="K9" s="20"/>
      <c r="L9" s="141"/>
      <c r="M9" s="142"/>
      <c r="P9" s="13"/>
      <c r="Q9" s="13"/>
      <c r="R9" s="13"/>
      <c r="S9" s="13"/>
      <c r="T9" s="13"/>
    </row>
    <row r="10" spans="1:20" ht="15" customHeight="1" x14ac:dyDescent="0.2">
      <c r="A10" s="45">
        <v>2</v>
      </c>
      <c r="B10" s="21"/>
      <c r="C10" s="70"/>
      <c r="D10" s="22"/>
      <c r="E10" s="22"/>
      <c r="F10" s="24"/>
      <c r="G10" s="21"/>
      <c r="H10" s="21"/>
      <c r="I10" s="21"/>
      <c r="J10" s="21"/>
      <c r="K10" s="21"/>
      <c r="L10" s="152"/>
      <c r="M10" s="153"/>
      <c r="P10" s="13"/>
      <c r="Q10" s="13"/>
      <c r="R10" s="13"/>
      <c r="S10" s="13"/>
      <c r="T10" s="13"/>
    </row>
    <row r="11" spans="1:20" ht="15" customHeight="1" x14ac:dyDescent="0.2">
      <c r="A11" s="45">
        <v>3</v>
      </c>
      <c r="B11" s="21"/>
      <c r="C11" s="70"/>
      <c r="D11" s="22"/>
      <c r="E11" s="22"/>
      <c r="F11" s="24"/>
      <c r="G11" s="21"/>
      <c r="H11" s="21"/>
      <c r="I11" s="21"/>
      <c r="J11" s="21"/>
      <c r="K11" s="21"/>
      <c r="L11" s="144"/>
      <c r="M11" s="145"/>
      <c r="P11" s="13"/>
      <c r="Q11" s="13"/>
      <c r="R11" s="13"/>
      <c r="S11" s="13"/>
      <c r="T11" s="13"/>
    </row>
    <row r="12" spans="1:20" x14ac:dyDescent="0.2">
      <c r="A12" s="45">
        <v>4</v>
      </c>
      <c r="B12" s="21"/>
      <c r="C12" s="70"/>
      <c r="D12" s="22"/>
      <c r="E12" s="22"/>
      <c r="F12" s="24"/>
      <c r="G12" s="21"/>
      <c r="H12" s="21"/>
      <c r="I12" s="21"/>
      <c r="J12" s="21"/>
      <c r="K12" s="21"/>
      <c r="L12" s="144"/>
      <c r="M12" s="145"/>
      <c r="P12" s="13"/>
      <c r="Q12" s="13"/>
      <c r="R12" s="13"/>
      <c r="S12" s="13"/>
      <c r="T12" s="13"/>
    </row>
    <row r="13" spans="1:20" x14ac:dyDescent="0.2">
      <c r="A13" s="45">
        <v>5</v>
      </c>
      <c r="B13" s="21"/>
      <c r="C13" s="70"/>
      <c r="D13" s="22"/>
      <c r="E13" s="22"/>
      <c r="F13" s="24"/>
      <c r="G13" s="21"/>
      <c r="H13" s="21"/>
      <c r="I13" s="21"/>
      <c r="J13" s="21"/>
      <c r="K13" s="21"/>
      <c r="L13" s="152"/>
      <c r="M13" s="153"/>
      <c r="P13" s="13"/>
      <c r="Q13" s="13"/>
      <c r="R13" s="13"/>
      <c r="S13" s="13"/>
      <c r="T13" s="13"/>
    </row>
    <row r="14" spans="1:20" ht="15" customHeight="1" x14ac:dyDescent="0.2">
      <c r="A14" s="45">
        <v>6</v>
      </c>
      <c r="B14" s="21"/>
      <c r="C14" s="70"/>
      <c r="D14" s="22"/>
      <c r="E14" s="22"/>
      <c r="F14" s="24"/>
      <c r="G14" s="21"/>
      <c r="H14" s="21"/>
      <c r="I14" s="21"/>
      <c r="J14" s="21"/>
      <c r="K14" s="21"/>
      <c r="L14" s="144"/>
      <c r="M14" s="145"/>
      <c r="P14" s="13"/>
      <c r="Q14" s="13"/>
      <c r="R14" s="13"/>
      <c r="S14" s="13"/>
      <c r="T14" s="13"/>
    </row>
    <row r="15" spans="1:20" ht="15" customHeight="1" x14ac:dyDescent="0.2">
      <c r="A15" s="45">
        <v>7</v>
      </c>
      <c r="B15" s="21"/>
      <c r="C15" s="70"/>
      <c r="D15" s="22"/>
      <c r="E15" s="22"/>
      <c r="F15" s="24"/>
      <c r="G15" s="21"/>
      <c r="H15" s="21"/>
      <c r="I15" s="21"/>
      <c r="J15" s="21"/>
      <c r="K15" s="21"/>
      <c r="L15" s="144"/>
      <c r="M15" s="145"/>
      <c r="P15" s="13"/>
      <c r="Q15" s="13"/>
      <c r="R15" s="13"/>
      <c r="S15" s="13"/>
      <c r="T15" s="13"/>
    </row>
    <row r="16" spans="1:20" ht="16" thickBot="1" x14ac:dyDescent="0.25">
      <c r="A16" s="46">
        <v>8</v>
      </c>
      <c r="B16" s="18"/>
      <c r="C16" s="71"/>
      <c r="D16" s="23"/>
      <c r="E16" s="23"/>
      <c r="F16" s="25"/>
      <c r="G16" s="18"/>
      <c r="H16" s="18"/>
      <c r="I16" s="18"/>
      <c r="J16" s="21"/>
      <c r="K16" s="21"/>
      <c r="L16" s="154"/>
      <c r="M16" s="155"/>
      <c r="P16" s="13"/>
      <c r="Q16" s="13"/>
      <c r="R16" s="13"/>
      <c r="S16" s="13"/>
      <c r="T16" s="13"/>
    </row>
    <row r="17" spans="1:20" ht="14.5" customHeight="1" thickBot="1" x14ac:dyDescent="0.25">
      <c r="A17" s="212" t="s">
        <v>27</v>
      </c>
      <c r="B17" s="197"/>
      <c r="C17" s="197"/>
      <c r="D17" s="197"/>
      <c r="E17" s="196"/>
      <c r="F17" s="196"/>
      <c r="G17" s="196"/>
      <c r="H17" s="196"/>
      <c r="I17" s="196"/>
      <c r="J17" s="196"/>
      <c r="K17" s="196"/>
      <c r="L17" s="196"/>
      <c r="M17" s="198"/>
      <c r="P17" s="13"/>
      <c r="Q17" s="13"/>
      <c r="R17" s="13"/>
      <c r="S17" s="13"/>
      <c r="T17" s="13"/>
    </row>
    <row r="18" spans="1:20" ht="15" customHeight="1" x14ac:dyDescent="0.2">
      <c r="A18" s="47">
        <v>9</v>
      </c>
      <c r="B18" s="48"/>
      <c r="C18" s="69"/>
      <c r="D18" s="150"/>
      <c r="E18" s="150"/>
      <c r="F18" s="157"/>
      <c r="G18" s="146"/>
      <c r="H18" s="146"/>
      <c r="I18" s="146"/>
      <c r="J18" s="141"/>
      <c r="K18" s="141"/>
      <c r="L18" s="161"/>
      <c r="M18" s="148"/>
      <c r="P18" s="13"/>
      <c r="Q18" s="13"/>
      <c r="R18" s="13"/>
      <c r="S18" s="13"/>
      <c r="T18" s="13"/>
    </row>
    <row r="19" spans="1:20" ht="15" customHeight="1" thickBot="1" x14ac:dyDescent="0.25">
      <c r="A19" s="111">
        <v>10</v>
      </c>
      <c r="B19" s="112"/>
      <c r="C19" s="113"/>
      <c r="D19" s="151"/>
      <c r="E19" s="151"/>
      <c r="F19" s="158"/>
      <c r="G19" s="147"/>
      <c r="H19" s="147"/>
      <c r="I19" s="147"/>
      <c r="J19" s="154"/>
      <c r="K19" s="154"/>
      <c r="L19" s="162"/>
      <c r="M19" s="149"/>
      <c r="P19" s="13"/>
      <c r="Q19" s="13"/>
      <c r="R19" s="13"/>
      <c r="S19" s="13"/>
      <c r="T19" s="13"/>
    </row>
    <row r="20" spans="1:20" ht="15" customHeight="1" x14ac:dyDescent="0.2">
      <c r="A20" s="47">
        <v>11</v>
      </c>
      <c r="B20" s="48"/>
      <c r="C20" s="69"/>
      <c r="D20" s="150"/>
      <c r="E20" s="150"/>
      <c r="F20" s="248"/>
      <c r="G20" s="146"/>
      <c r="H20" s="146"/>
      <c r="I20" s="146"/>
      <c r="J20" s="146"/>
      <c r="K20" s="146"/>
      <c r="L20" s="161"/>
      <c r="M20" s="148"/>
      <c r="P20" s="13"/>
      <c r="Q20" s="13"/>
      <c r="R20" s="13"/>
      <c r="S20" s="13"/>
      <c r="T20" s="13"/>
    </row>
    <row r="21" spans="1:20" ht="15" customHeight="1" thickBot="1" x14ac:dyDescent="0.25">
      <c r="A21" s="111">
        <v>12</v>
      </c>
      <c r="B21" s="112"/>
      <c r="C21" s="113"/>
      <c r="D21" s="151"/>
      <c r="E21" s="151"/>
      <c r="F21" s="249"/>
      <c r="G21" s="147"/>
      <c r="H21" s="147"/>
      <c r="I21" s="147"/>
      <c r="J21" s="147"/>
      <c r="K21" s="147"/>
      <c r="L21" s="162"/>
      <c r="M21" s="149"/>
      <c r="P21" s="13"/>
      <c r="Q21" s="13"/>
      <c r="R21" s="13"/>
      <c r="S21" s="13"/>
      <c r="T21" s="13"/>
    </row>
    <row r="22" spans="1:20" ht="15" customHeight="1" x14ac:dyDescent="0.2">
      <c r="A22" s="47">
        <v>13</v>
      </c>
      <c r="B22" s="48"/>
      <c r="C22" s="69"/>
      <c r="D22" s="150"/>
      <c r="E22" s="150"/>
      <c r="F22" s="157"/>
      <c r="G22" s="146"/>
      <c r="H22" s="146"/>
      <c r="I22" s="146"/>
      <c r="J22" s="141"/>
      <c r="K22" s="141"/>
      <c r="L22" s="161"/>
      <c r="M22" s="148"/>
      <c r="P22" s="13"/>
      <c r="Q22" s="13"/>
      <c r="R22" s="13"/>
      <c r="S22" s="13"/>
      <c r="T22" s="13"/>
    </row>
    <row r="23" spans="1:20" ht="16" thickBot="1" x14ac:dyDescent="0.25">
      <c r="A23" s="111">
        <v>14</v>
      </c>
      <c r="B23" s="49"/>
      <c r="C23" s="71"/>
      <c r="D23" s="151"/>
      <c r="E23" s="151"/>
      <c r="F23" s="158"/>
      <c r="G23" s="147"/>
      <c r="H23" s="147"/>
      <c r="I23" s="147"/>
      <c r="J23" s="154"/>
      <c r="K23" s="154"/>
      <c r="L23" s="162"/>
      <c r="M23" s="149"/>
      <c r="P23" s="13"/>
      <c r="Q23" s="13"/>
      <c r="R23" s="13"/>
      <c r="S23" s="13"/>
      <c r="T23" s="13"/>
    </row>
    <row r="24" spans="1:20" x14ac:dyDescent="0.2">
      <c r="A24" s="47">
        <v>15</v>
      </c>
      <c r="B24" s="48"/>
      <c r="C24" s="69"/>
      <c r="D24" s="213"/>
      <c r="E24" s="213"/>
      <c r="F24" s="215"/>
      <c r="G24" s="141"/>
      <c r="H24" s="141"/>
      <c r="I24" s="141"/>
      <c r="J24" s="141"/>
      <c r="K24" s="141"/>
      <c r="L24" s="141"/>
      <c r="M24" s="142"/>
      <c r="P24" s="13"/>
      <c r="Q24" s="13"/>
      <c r="R24" s="13"/>
      <c r="S24" s="13"/>
      <c r="T24" s="13"/>
    </row>
    <row r="25" spans="1:20" ht="15.75" customHeight="1" thickBot="1" x14ac:dyDescent="0.25">
      <c r="A25" s="111">
        <v>16</v>
      </c>
      <c r="B25" s="49"/>
      <c r="C25" s="71"/>
      <c r="D25" s="245"/>
      <c r="E25" s="245"/>
      <c r="F25" s="233"/>
      <c r="G25" s="154"/>
      <c r="H25" s="154"/>
      <c r="I25" s="154"/>
      <c r="J25" s="154"/>
      <c r="K25" s="154"/>
      <c r="L25" s="154"/>
      <c r="M25" s="155"/>
      <c r="P25" s="13"/>
      <c r="Q25" s="13"/>
      <c r="R25" s="13"/>
      <c r="S25" s="13"/>
      <c r="T25" s="13"/>
    </row>
    <row r="26" spans="1:20" ht="16" x14ac:dyDescent="0.2">
      <c r="A26" s="210" t="s">
        <v>28</v>
      </c>
      <c r="B26" s="211"/>
      <c r="C26" s="211"/>
      <c r="D26" s="15" t="s">
        <v>29</v>
      </c>
      <c r="E26" s="184">
        <f t="shared" ref="E26:K26" si="0">SUM(E9:E25)</f>
        <v>0</v>
      </c>
      <c r="F26" s="61">
        <f t="shared" si="0"/>
        <v>0</v>
      </c>
      <c r="G26" s="61">
        <f t="shared" si="0"/>
        <v>0</v>
      </c>
      <c r="H26" s="61">
        <f t="shared" si="0"/>
        <v>0</v>
      </c>
      <c r="I26" s="61">
        <f t="shared" si="0"/>
        <v>0</v>
      </c>
      <c r="J26" s="185">
        <f t="shared" si="0"/>
        <v>0</v>
      </c>
      <c r="K26" s="185">
        <f t="shared" si="0"/>
        <v>0</v>
      </c>
      <c r="L26" s="61" t="s">
        <v>30</v>
      </c>
      <c r="M26" s="62" t="s">
        <v>31</v>
      </c>
      <c r="P26" s="13"/>
      <c r="Q26" s="13"/>
      <c r="R26" s="13"/>
      <c r="S26" s="13"/>
      <c r="T26" s="13"/>
    </row>
    <row r="27" spans="1:20" ht="17" thickBot="1" x14ac:dyDescent="0.25">
      <c r="A27" s="167"/>
      <c r="B27" s="168"/>
      <c r="C27" s="168"/>
      <c r="D27" s="16" t="s">
        <v>32</v>
      </c>
      <c r="E27" s="178"/>
      <c r="F27" s="17">
        <f>COUNT(F9:F25)</f>
        <v>0</v>
      </c>
      <c r="G27" s="17">
        <f>COUNT(G9:G25)</f>
        <v>0</v>
      </c>
      <c r="H27" s="17">
        <f>COUNT(H9:H25)</f>
        <v>0</v>
      </c>
      <c r="I27" s="17">
        <f>COUNT(I9:I25)</f>
        <v>0</v>
      </c>
      <c r="J27" s="179"/>
      <c r="K27" s="179"/>
      <c r="L27" s="18">
        <f>COUNTIF(L1:L26,"=E")</f>
        <v>0</v>
      </c>
      <c r="M27" s="19">
        <f>COUNTIF(L1:L26,"=V")</f>
        <v>0</v>
      </c>
      <c r="P27" s="13"/>
      <c r="Q27" s="13"/>
      <c r="R27" s="13"/>
      <c r="S27" s="13"/>
      <c r="T27" s="13"/>
    </row>
    <row r="28" spans="1:20" ht="15" customHeight="1" thickBot="1" x14ac:dyDescent="0.25">
      <c r="A28" s="181" t="s">
        <v>33</v>
      </c>
      <c r="B28" s="182"/>
      <c r="C28" s="182"/>
      <c r="D28" s="182"/>
      <c r="E28" s="188"/>
      <c r="F28" s="188"/>
      <c r="G28" s="188"/>
      <c r="H28" s="188"/>
      <c r="I28" s="188"/>
      <c r="J28" s="188"/>
      <c r="K28" s="188"/>
      <c r="L28" s="182"/>
      <c r="M28" s="183"/>
      <c r="P28" s="13"/>
      <c r="Q28" s="12"/>
      <c r="R28" s="13"/>
      <c r="S28" s="13"/>
      <c r="T28" s="13"/>
    </row>
    <row r="29" spans="1:20" ht="15" customHeight="1" x14ac:dyDescent="0.2">
      <c r="A29" s="47">
        <v>17</v>
      </c>
      <c r="B29" s="50"/>
      <c r="C29" s="69"/>
      <c r="D29" s="86"/>
      <c r="E29" s="26"/>
      <c r="F29" s="27"/>
      <c r="G29" s="20"/>
      <c r="H29" s="20"/>
      <c r="I29" s="20"/>
      <c r="J29" s="20"/>
      <c r="K29" s="20"/>
      <c r="L29" s="215"/>
      <c r="M29" s="142"/>
      <c r="P29" s="13"/>
      <c r="Q29" s="12"/>
      <c r="R29" s="13"/>
      <c r="S29" s="13"/>
      <c r="T29" s="13"/>
    </row>
    <row r="30" spans="1:20" ht="15" customHeight="1" x14ac:dyDescent="0.2">
      <c r="A30" s="73">
        <v>18</v>
      </c>
      <c r="B30" s="68"/>
      <c r="C30" s="75"/>
      <c r="D30" s="92"/>
      <c r="E30" s="90"/>
      <c r="F30" s="91"/>
      <c r="G30" s="60"/>
      <c r="H30" s="60"/>
      <c r="I30" s="60"/>
      <c r="J30" s="21"/>
      <c r="K30" s="21"/>
      <c r="L30" s="99"/>
      <c r="M30" s="93"/>
      <c r="P30" s="13"/>
      <c r="Q30" s="12"/>
      <c r="R30" s="29"/>
      <c r="S30" s="29"/>
      <c r="T30" s="29"/>
    </row>
    <row r="31" spans="1:20" ht="15" customHeight="1" x14ac:dyDescent="0.2">
      <c r="A31" s="45">
        <v>19</v>
      </c>
      <c r="B31" s="21"/>
      <c r="C31" s="70"/>
      <c r="D31" s="78"/>
      <c r="E31" s="22"/>
      <c r="F31" s="24"/>
      <c r="G31" s="21"/>
      <c r="H31" s="21"/>
      <c r="I31" s="21"/>
      <c r="J31" s="21"/>
      <c r="K31" s="21"/>
      <c r="L31" s="247"/>
      <c r="M31" s="153"/>
      <c r="P31" s="13"/>
      <c r="Q31" s="12"/>
      <c r="R31" s="13"/>
      <c r="S31" s="13"/>
      <c r="T31" s="13"/>
    </row>
    <row r="32" spans="1:20" ht="15.75" customHeight="1" thickBot="1" x14ac:dyDescent="0.25">
      <c r="A32" s="46">
        <v>20</v>
      </c>
      <c r="B32" s="18"/>
      <c r="C32" s="71"/>
      <c r="D32" s="79"/>
      <c r="E32" s="23"/>
      <c r="F32" s="25"/>
      <c r="G32" s="18"/>
      <c r="H32" s="18"/>
      <c r="I32" s="18"/>
      <c r="J32" s="18"/>
      <c r="K32" s="18"/>
      <c r="L32" s="233"/>
      <c r="M32" s="155"/>
      <c r="P32" s="13"/>
      <c r="Q32" s="12"/>
      <c r="R32" s="13"/>
      <c r="S32" s="13"/>
      <c r="T32" s="13"/>
    </row>
    <row r="33" spans="1:20" ht="15.75" customHeight="1" thickBo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P33" s="30"/>
      <c r="Q33" s="12"/>
      <c r="R33" s="29"/>
      <c r="S33" s="29"/>
      <c r="T33" s="29"/>
    </row>
    <row r="34" spans="1:20" ht="15.75" customHeight="1" x14ac:dyDescent="0.2">
      <c r="B34" s="169" t="s">
        <v>35</v>
      </c>
      <c r="C34" s="42" t="str">
        <f>Sem_I!C24</f>
        <v>Discipline Obligatorii:</v>
      </c>
      <c r="D34" s="172">
        <f>SUM(F9:I16)</f>
        <v>0</v>
      </c>
      <c r="E34" s="173"/>
      <c r="F34" s="173"/>
      <c r="G34" s="173"/>
      <c r="H34" s="173"/>
      <c r="I34" s="173"/>
      <c r="J34" s="173"/>
      <c r="K34" s="173"/>
      <c r="L34" s="173"/>
      <c r="M34" s="174"/>
      <c r="P34" s="30"/>
      <c r="Q34" s="12"/>
      <c r="R34" s="29"/>
      <c r="S34" s="29"/>
      <c r="T34" s="29"/>
    </row>
    <row r="35" spans="1:20" ht="15.75" customHeight="1" x14ac:dyDescent="0.2">
      <c r="B35" s="170"/>
      <c r="C35" s="43" t="str">
        <f>Sem_I!C25</f>
        <v>Discipline Opționale:</v>
      </c>
      <c r="D35" s="175">
        <f>SUM(F18:I25)</f>
        <v>0</v>
      </c>
      <c r="E35" s="176"/>
      <c r="F35" s="176"/>
      <c r="G35" s="176"/>
      <c r="H35" s="176"/>
      <c r="I35" s="176"/>
      <c r="J35" s="176"/>
      <c r="K35" s="176"/>
      <c r="L35" s="176"/>
      <c r="M35" s="177"/>
      <c r="P35" s="30"/>
      <c r="Q35" s="12"/>
      <c r="R35" s="29"/>
      <c r="S35" s="29"/>
      <c r="T35" s="29"/>
    </row>
    <row r="36" spans="1:20" ht="15.75" customHeight="1" thickBot="1" x14ac:dyDescent="0.25">
      <c r="B36" s="171"/>
      <c r="C36" s="44" t="str">
        <f>Sem_I!C26</f>
        <v>Discipline Facultative:</v>
      </c>
      <c r="D36" s="178">
        <f>SUM(F29:I32)</f>
        <v>0</v>
      </c>
      <c r="E36" s="179"/>
      <c r="F36" s="179"/>
      <c r="G36" s="179"/>
      <c r="H36" s="179"/>
      <c r="I36" s="179"/>
      <c r="J36" s="179"/>
      <c r="K36" s="179"/>
      <c r="L36" s="179"/>
      <c r="M36" s="180"/>
      <c r="P36" s="30"/>
      <c r="Q36" s="12"/>
      <c r="R36" s="29"/>
      <c r="S36" s="29"/>
      <c r="T36" s="29"/>
    </row>
    <row r="37" spans="1:20" s="34" customFormat="1" ht="15.75" customHeight="1" x14ac:dyDescent="0.15">
      <c r="A37" s="31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P37" s="38"/>
      <c r="Q37" s="39"/>
      <c r="R37" s="40"/>
      <c r="S37" s="40"/>
      <c r="T37" s="40"/>
    </row>
    <row r="38" spans="1:20" ht="18" customHeight="1" x14ac:dyDescent="0.2">
      <c r="B38" s="4" t="s">
        <v>39</v>
      </c>
      <c r="C38" s="9"/>
      <c r="D38" s="1"/>
      <c r="E38" s="133" t="s">
        <v>40</v>
      </c>
      <c r="F38" s="133"/>
      <c r="G38" s="4"/>
      <c r="H38" s="1"/>
      <c r="I38" s="1"/>
      <c r="J38" s="156" t="s">
        <v>41</v>
      </c>
      <c r="K38" s="156"/>
      <c r="L38" s="156"/>
      <c r="M38" s="156"/>
      <c r="P38" s="13"/>
      <c r="Q38" s="12"/>
      <c r="R38" s="143"/>
      <c r="S38" s="143"/>
      <c r="T38" s="143"/>
    </row>
    <row r="39" spans="1:20" ht="15" customHeight="1" x14ac:dyDescent="0.2">
      <c r="B39" s="131" t="str">
        <f>Sem_I!B29</f>
        <v>Mihnea-Cosmin COSTOIU</v>
      </c>
      <c r="C39" s="131"/>
      <c r="D39" s="186" t="str">
        <f>Sem_I!D29</f>
        <v>Marius Claudiu LANGA</v>
      </c>
      <c r="E39" s="186"/>
      <c r="F39" s="186"/>
      <c r="G39" s="186"/>
      <c r="H39" s="186"/>
      <c r="I39" s="186"/>
      <c r="J39" s="187" t="str">
        <f>Sem_I!J29</f>
        <v>Manuela Mihaela CIUCUREL</v>
      </c>
      <c r="K39" s="187"/>
      <c r="L39" s="187"/>
      <c r="M39" s="187"/>
      <c r="P39" s="13"/>
      <c r="Q39" s="12"/>
      <c r="R39" s="13"/>
      <c r="S39" s="13"/>
      <c r="T39" s="13"/>
    </row>
    <row r="40" spans="1:20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11"/>
      <c r="Q40" s="12"/>
      <c r="R40" s="13"/>
      <c r="S40" s="13"/>
      <c r="T40" s="13"/>
    </row>
    <row r="41" spans="1:20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11"/>
      <c r="Q41" s="12"/>
      <c r="R41" s="13"/>
      <c r="S41" s="13"/>
      <c r="T41" s="13"/>
    </row>
    <row r="42" spans="1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ht="15" customHeight="1" x14ac:dyDescent="0.2">
      <c r="B47" s="1"/>
      <c r="C47" s="1"/>
      <c r="H47" s="4"/>
      <c r="I47" s="4"/>
      <c r="J47" s="1"/>
      <c r="K47" s="1"/>
      <c r="L47" s="1"/>
    </row>
    <row r="48" spans="1:20" ht="15" customHeight="1" x14ac:dyDescent="0.2">
      <c r="B48" s="1"/>
      <c r="C48" s="1"/>
      <c r="H48" s="4"/>
      <c r="I48" s="4"/>
      <c r="J48" s="1"/>
      <c r="K48" s="1"/>
      <c r="L48" s="1"/>
    </row>
    <row r="49" spans="2:1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15" customHeight="1" x14ac:dyDescent="0.2">
      <c r="B58" s="163" t="s">
        <v>44</v>
      </c>
      <c r="C58" s="163"/>
      <c r="D58" s="115"/>
      <c r="E58" s="115"/>
      <c r="F58" s="115"/>
      <c r="G58" s="160" t="s">
        <v>45</v>
      </c>
      <c r="H58" s="160"/>
      <c r="I58" s="160"/>
      <c r="J58" s="160"/>
      <c r="K58" s="160"/>
      <c r="L58" s="160"/>
    </row>
    <row r="59" spans="2:12" ht="15" customHeight="1" x14ac:dyDescent="0.2">
      <c r="B59" s="190" t="str">
        <f>Sem_I!B49</f>
        <v>Prenume NUME</v>
      </c>
      <c r="C59" s="190"/>
      <c r="D59" s="133"/>
      <c r="E59" s="133"/>
      <c r="F59" s="133"/>
      <c r="G59" s="133"/>
      <c r="H59" s="1"/>
      <c r="I59" s="1"/>
      <c r="J59" s="187" t="str">
        <f>Sem_I!J49</f>
        <v>Petrișor - Laurențiu ȚUCĂ</v>
      </c>
      <c r="K59" s="187"/>
      <c r="L59" s="187"/>
    </row>
    <row r="60" spans="2:12" x14ac:dyDescent="0.2">
      <c r="B60" s="1"/>
      <c r="C60" s="1"/>
      <c r="D60" s="133"/>
      <c r="E60" s="133"/>
      <c r="F60" s="133"/>
      <c r="G60" s="133"/>
      <c r="H60" s="1"/>
      <c r="I60" s="1"/>
      <c r="J60" s="1"/>
      <c r="K60" s="1"/>
      <c r="L60" s="1"/>
    </row>
    <row r="61" spans="2:12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</row>
    <row r="64" spans="2:12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</row>
    <row r="65" spans="2:12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</row>
    <row r="66" spans="2:12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</row>
    <row r="67" spans="2:1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">
      <c r="B68" s="1"/>
      <c r="C68" s="1"/>
      <c r="D68" s="1"/>
      <c r="E68" s="133"/>
      <c r="F68" s="133"/>
      <c r="G68" s="133"/>
      <c r="H68" s="1"/>
      <c r="I68" s="1"/>
      <c r="J68" s="1"/>
      <c r="K68" s="1"/>
      <c r="L68" s="1"/>
    </row>
    <row r="69" spans="2:12" x14ac:dyDescent="0.2">
      <c r="B69" s="1"/>
      <c r="C69" s="1"/>
      <c r="D69" s="1"/>
      <c r="E69" s="133"/>
      <c r="F69" s="133"/>
      <c r="G69" s="133"/>
      <c r="H69" s="1"/>
      <c r="I69" s="1"/>
      <c r="J69" s="1"/>
      <c r="K69" s="1"/>
      <c r="L69" s="1"/>
    </row>
    <row r="70" spans="2:12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protectedRanges>
    <protectedRange sqref="K1:L1 K2:L2 A16:XFD16 A18:XFD25 A29:XFD31 A32:B32 A9:XFD15" name="Editabil"/>
  </protectedRanges>
  <mergeCells count="89">
    <mergeCell ref="E18:E19"/>
    <mergeCell ref="E20:E21"/>
    <mergeCell ref="E22:E23"/>
    <mergeCell ref="F18:F19"/>
    <mergeCell ref="G18:G19"/>
    <mergeCell ref="F20:F21"/>
    <mergeCell ref="G20:G21"/>
    <mergeCell ref="L14:M14"/>
    <mergeCell ref="A8:M8"/>
    <mergeCell ref="A6:A7"/>
    <mergeCell ref="B6:B7"/>
    <mergeCell ref="C6:C7"/>
    <mergeCell ref="F6:I6"/>
    <mergeCell ref="K20:K21"/>
    <mergeCell ref="L20:M21"/>
    <mergeCell ref="L22:M23"/>
    <mergeCell ref="K22:K23"/>
    <mergeCell ref="J22:J23"/>
    <mergeCell ref="I22:I23"/>
    <mergeCell ref="H22:H23"/>
    <mergeCell ref="G22:G23"/>
    <mergeCell ref="F22:F23"/>
    <mergeCell ref="J20:J21"/>
    <mergeCell ref="H20:H21"/>
    <mergeCell ref="I20:I21"/>
    <mergeCell ref="K1:L1"/>
    <mergeCell ref="D6:D7"/>
    <mergeCell ref="E6:E7"/>
    <mergeCell ref="D1:H1"/>
    <mergeCell ref="D2:H2"/>
    <mergeCell ref="J6:K6"/>
    <mergeCell ref="L6:M7"/>
    <mergeCell ref="K2:L2"/>
    <mergeCell ref="C3:G3"/>
    <mergeCell ref="K3:L3"/>
    <mergeCell ref="C4:G4"/>
    <mergeCell ref="K4:L4"/>
    <mergeCell ref="B2:C2"/>
    <mergeCell ref="L15:M15"/>
    <mergeCell ref="L16:M16"/>
    <mergeCell ref="L9:M9"/>
    <mergeCell ref="D24:D25"/>
    <mergeCell ref="E24:E25"/>
    <mergeCell ref="F24:F25"/>
    <mergeCell ref="G24:G25"/>
    <mergeCell ref="I24:I25"/>
    <mergeCell ref="A17:M17"/>
    <mergeCell ref="D18:D19"/>
    <mergeCell ref="D20:D21"/>
    <mergeCell ref="D22:D23"/>
    <mergeCell ref="L10:M10"/>
    <mergeCell ref="L11:M11"/>
    <mergeCell ref="L12:M12"/>
    <mergeCell ref="L13:M13"/>
    <mergeCell ref="H24:H25"/>
    <mergeCell ref="A28:M28"/>
    <mergeCell ref="J24:J25"/>
    <mergeCell ref="K24:K25"/>
    <mergeCell ref="L24:M25"/>
    <mergeCell ref="A26:C27"/>
    <mergeCell ref="E26:E27"/>
    <mergeCell ref="J26:J27"/>
    <mergeCell ref="K26:K27"/>
    <mergeCell ref="H18:H19"/>
    <mergeCell ref="I18:I19"/>
    <mergeCell ref="J18:J19"/>
    <mergeCell ref="K18:K19"/>
    <mergeCell ref="L18:M19"/>
    <mergeCell ref="B34:B36"/>
    <mergeCell ref="D34:M34"/>
    <mergeCell ref="D35:M35"/>
    <mergeCell ref="D36:M36"/>
    <mergeCell ref="E38:F38"/>
    <mergeCell ref="J38:M38"/>
    <mergeCell ref="B58:C58"/>
    <mergeCell ref="B59:C59"/>
    <mergeCell ref="J59:L59"/>
    <mergeCell ref="R38:T38"/>
    <mergeCell ref="B39:C39"/>
    <mergeCell ref="D39:I39"/>
    <mergeCell ref="J39:M39"/>
    <mergeCell ref="G58:L58"/>
    <mergeCell ref="E68:G68"/>
    <mergeCell ref="E69:G69"/>
    <mergeCell ref="D59:G59"/>
    <mergeCell ref="D60:G60"/>
    <mergeCell ref="L29:M29"/>
    <mergeCell ref="L31:M31"/>
    <mergeCell ref="L32:M32"/>
  </mergeCells>
  <conditionalFormatting sqref="D20 D22 D24:D55 D1:D18">
    <cfRule type="cellIs" dxfId="19" priority="1" operator="equal">
      <formula>"DI"</formula>
    </cfRule>
    <cfRule type="cellIs" dxfId="18" priority="2" operator="equal">
      <formula>"DM"</formula>
    </cfRule>
    <cfRule type="cellIs" dxfId="17" priority="3" operator="equal">
      <formula>"DJ"</formula>
    </cfRule>
    <cfRule type="cellIs" dxfId="16" priority="4" operator="equal">
      <formula>"D"</formula>
    </cfRule>
    <cfRule type="cellIs" dxfId="15" priority="5" operator="equal">
      <formula>"SI"</formula>
    </cfRule>
    <cfRule type="cellIs" dxfId="14" priority="6" operator="equal">
      <formula>"SM"</formula>
    </cfRule>
    <cfRule type="cellIs" dxfId="13" priority="7" operator="equal">
      <formula>"SJ"</formula>
    </cfRule>
    <cfRule type="cellIs" dxfId="12" priority="8" operator="equal">
      <formula>"S"</formula>
    </cfRule>
    <cfRule type="cellIs" dxfId="11" priority="10" operator="equal">
      <formula>"C"</formula>
    </cfRule>
    <cfRule type="cellIs" dxfId="10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40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4"/>
  <sheetViews>
    <sheetView topLeftCell="A19" zoomScaleNormal="100" zoomScaleSheetLayoutView="70" workbookViewId="0">
      <selection activeCell="D31" sqref="D31"/>
    </sheetView>
  </sheetViews>
  <sheetFormatPr baseColWidth="10" defaultColWidth="8.83203125" defaultRowHeight="15" x14ac:dyDescent="0.2"/>
  <cols>
    <col min="1" max="1" width="4.6640625" style="28" customWidth="1"/>
    <col min="2" max="2" width="19.5" bestFit="1" customWidth="1"/>
    <col min="3" max="3" width="45.6640625" customWidth="1"/>
    <col min="4" max="4" width="10.5" customWidth="1"/>
    <col min="5" max="5" width="6" customWidth="1"/>
    <col min="6" max="6" width="7.5" customWidth="1"/>
    <col min="7" max="9" width="5.5" customWidth="1"/>
    <col min="10" max="10" width="16" customWidth="1"/>
    <col min="12" max="13" width="5.5" style="6" customWidth="1"/>
  </cols>
  <sheetData>
    <row r="1" spans="1:20" ht="57" customHeight="1" x14ac:dyDescent="0.25">
      <c r="B1" s="3"/>
      <c r="C1" s="4"/>
      <c r="D1" s="132" t="s">
        <v>0</v>
      </c>
      <c r="E1" s="132"/>
      <c r="F1" s="132"/>
      <c r="G1" s="132"/>
      <c r="H1" s="132"/>
      <c r="I1" s="2"/>
      <c r="J1" s="5"/>
      <c r="K1" s="130"/>
      <c r="L1" s="130"/>
      <c r="P1" s="116"/>
      <c r="Q1" s="116"/>
      <c r="R1" s="116"/>
      <c r="S1" s="116"/>
      <c r="T1" s="116"/>
    </row>
    <row r="2" spans="1:20" ht="15" customHeight="1" x14ac:dyDescent="0.2">
      <c r="B2" s="131"/>
      <c r="C2" s="131"/>
      <c r="D2" s="133" t="str">
        <f>Sem_I!D2</f>
        <v>2023 - 2026</v>
      </c>
      <c r="E2" s="133"/>
      <c r="F2" s="133"/>
      <c r="G2" s="133"/>
      <c r="H2" s="133"/>
      <c r="J2" s="8" t="str">
        <f>Sem_I!J2</f>
        <v>Anul universitar:</v>
      </c>
      <c r="K2" s="131" t="str">
        <f>Sem_VII!K2</f>
        <v>2026 - 2027</v>
      </c>
      <c r="L2" s="131"/>
      <c r="P2" s="13"/>
      <c r="Q2" s="13"/>
      <c r="R2" s="13"/>
      <c r="S2" s="13"/>
      <c r="T2" s="13"/>
    </row>
    <row r="3" spans="1:20" ht="16" x14ac:dyDescent="0.2">
      <c r="B3" s="7" t="s">
        <v>3</v>
      </c>
      <c r="C3" s="131" t="str">
        <f>Sem_I!C3</f>
        <v>Asistență socială</v>
      </c>
      <c r="D3" s="131"/>
      <c r="E3" s="131"/>
      <c r="F3" s="131"/>
      <c r="G3" s="131"/>
      <c r="J3" s="8" t="str">
        <f>Sem_I!J3</f>
        <v>Anul de studii:</v>
      </c>
      <c r="K3" s="131" t="str">
        <f>Sem_VII!K3</f>
        <v>IV</v>
      </c>
      <c r="L3" s="131"/>
      <c r="P3" s="13"/>
      <c r="Q3" s="13"/>
      <c r="R3" s="13"/>
      <c r="S3" s="13"/>
      <c r="T3" s="13"/>
    </row>
    <row r="4" spans="1:20" ht="16" x14ac:dyDescent="0.2">
      <c r="B4" s="7" t="s">
        <v>6</v>
      </c>
      <c r="C4" s="9" t="str">
        <f>Sem_I!C4</f>
        <v>Asistență socială</v>
      </c>
      <c r="D4" s="9"/>
      <c r="E4" s="9"/>
      <c r="F4" s="9"/>
      <c r="G4" s="9"/>
      <c r="J4" s="8" t="str">
        <f>Sem_I!J4</f>
        <v>Semestrul:</v>
      </c>
      <c r="K4" s="9" t="s">
        <v>47</v>
      </c>
      <c r="L4" s="9"/>
      <c r="P4" s="13"/>
      <c r="Q4" s="13"/>
      <c r="R4" s="13"/>
      <c r="S4" s="13"/>
      <c r="T4" s="13"/>
    </row>
    <row r="5" spans="1:20" ht="12" customHeight="1" thickBot="1" x14ac:dyDescent="0.25">
      <c r="B5" s="7"/>
      <c r="C5" s="133"/>
      <c r="D5" s="133"/>
      <c r="E5" s="133"/>
      <c r="F5" s="133"/>
      <c r="G5" s="133"/>
      <c r="J5" s="8"/>
      <c r="K5" s="131"/>
      <c r="L5" s="131"/>
      <c r="P5" s="13"/>
      <c r="Q5" s="13"/>
      <c r="R5" s="13"/>
      <c r="S5" s="13"/>
      <c r="T5" s="13"/>
    </row>
    <row r="6" spans="1:20" s="1" customFormat="1" ht="20" customHeight="1" x14ac:dyDescent="0.2">
      <c r="A6" s="234" t="s">
        <v>52</v>
      </c>
      <c r="B6" s="123" t="s">
        <v>9</v>
      </c>
      <c r="C6" s="123" t="s">
        <v>10</v>
      </c>
      <c r="D6" s="123" t="s">
        <v>11</v>
      </c>
      <c r="E6" s="137" t="s">
        <v>12</v>
      </c>
      <c r="F6" s="123" t="s">
        <v>13</v>
      </c>
      <c r="G6" s="123"/>
      <c r="H6" s="123"/>
      <c r="I6" s="123"/>
      <c r="J6" s="123" t="s">
        <v>14</v>
      </c>
      <c r="K6" s="123"/>
      <c r="L6" s="123" t="s">
        <v>15</v>
      </c>
      <c r="M6" s="124"/>
      <c r="O6" s="97"/>
      <c r="P6" s="13"/>
      <c r="Q6" s="13"/>
      <c r="R6" s="13"/>
      <c r="S6" s="13"/>
      <c r="T6" s="13"/>
    </row>
    <row r="7" spans="1:20" ht="16" thickBot="1" x14ac:dyDescent="0.25">
      <c r="A7" s="235"/>
      <c r="B7" s="125"/>
      <c r="C7" s="125"/>
      <c r="D7" s="125"/>
      <c r="E7" s="138"/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25"/>
      <c r="M7" s="126"/>
      <c r="P7" s="13"/>
      <c r="Q7" s="13"/>
      <c r="R7" s="13"/>
      <c r="S7" s="13"/>
      <c r="T7" s="13"/>
    </row>
    <row r="8" spans="1:20" ht="16" thickBot="1" x14ac:dyDescent="0.25">
      <c r="A8" s="259" t="s">
        <v>22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1"/>
      <c r="P8" s="13"/>
      <c r="Q8" s="13"/>
      <c r="R8" s="13"/>
      <c r="S8" s="13"/>
      <c r="T8" s="13"/>
    </row>
    <row r="9" spans="1:20" ht="15" customHeight="1" x14ac:dyDescent="0.2">
      <c r="A9" s="51">
        <v>1</v>
      </c>
      <c r="B9" s="20"/>
      <c r="C9" s="69"/>
      <c r="D9" s="26"/>
      <c r="E9" s="26"/>
      <c r="F9" s="27"/>
      <c r="G9" s="20"/>
      <c r="H9" s="20"/>
      <c r="I9" s="20"/>
      <c r="J9" s="20"/>
      <c r="K9" s="20"/>
      <c r="L9" s="141"/>
      <c r="M9" s="142"/>
      <c r="P9" s="13"/>
      <c r="Q9" s="13"/>
      <c r="R9" s="13"/>
      <c r="S9" s="13"/>
      <c r="T9" s="13"/>
    </row>
    <row r="10" spans="1:20" ht="15" customHeight="1" x14ac:dyDescent="0.2">
      <c r="A10" s="52">
        <v>2</v>
      </c>
      <c r="B10" s="21"/>
      <c r="C10" s="70"/>
      <c r="D10" s="22"/>
      <c r="E10" s="22"/>
      <c r="F10" s="24"/>
      <c r="G10" s="21"/>
      <c r="H10" s="21"/>
      <c r="I10" s="21"/>
      <c r="J10" s="21"/>
      <c r="K10" s="21"/>
      <c r="L10" s="144"/>
      <c r="M10" s="145"/>
      <c r="P10" s="13"/>
      <c r="Q10" s="13"/>
      <c r="R10" s="13"/>
      <c r="S10" s="13"/>
      <c r="T10" s="13"/>
    </row>
    <row r="11" spans="1:20" x14ac:dyDescent="0.2">
      <c r="A11" s="52">
        <v>3</v>
      </c>
      <c r="B11" s="21"/>
      <c r="C11" s="70"/>
      <c r="D11" s="22"/>
      <c r="E11" s="22"/>
      <c r="F11" s="24"/>
      <c r="G11" s="21"/>
      <c r="H11" s="21"/>
      <c r="I11" s="21"/>
      <c r="J11" s="21"/>
      <c r="K11" s="21"/>
      <c r="L11" s="152"/>
      <c r="M11" s="153"/>
      <c r="P11" s="13"/>
      <c r="Q11" s="13"/>
      <c r="R11" s="13"/>
      <c r="S11" s="13"/>
      <c r="T11" s="13"/>
    </row>
    <row r="12" spans="1:20" x14ac:dyDescent="0.2">
      <c r="A12" s="52">
        <v>4</v>
      </c>
      <c r="B12" s="21"/>
      <c r="C12" s="70"/>
      <c r="D12" s="22"/>
      <c r="E12" s="22"/>
      <c r="F12" s="24"/>
      <c r="G12" s="21"/>
      <c r="H12" s="21"/>
      <c r="I12" s="21"/>
      <c r="J12" s="21"/>
      <c r="K12" s="21"/>
      <c r="L12" s="152"/>
      <c r="M12" s="153"/>
      <c r="P12" s="13"/>
      <c r="Q12" s="13"/>
      <c r="R12" s="13"/>
      <c r="S12" s="13"/>
      <c r="T12" s="13"/>
    </row>
    <row r="13" spans="1:20" x14ac:dyDescent="0.2">
      <c r="A13" s="52">
        <v>5</v>
      </c>
      <c r="B13" s="21"/>
      <c r="C13" s="70"/>
      <c r="D13" s="22"/>
      <c r="E13" s="22"/>
      <c r="F13" s="24"/>
      <c r="G13" s="21"/>
      <c r="H13" s="21"/>
      <c r="I13" s="21"/>
      <c r="J13" s="21"/>
      <c r="K13" s="21"/>
      <c r="L13" s="144"/>
      <c r="M13" s="145"/>
      <c r="P13" s="13"/>
      <c r="Q13" s="13"/>
      <c r="R13" s="13"/>
      <c r="S13" s="13"/>
      <c r="T13" s="13"/>
    </row>
    <row r="14" spans="1:20" ht="15" customHeight="1" x14ac:dyDescent="0.2">
      <c r="A14" s="52">
        <v>6</v>
      </c>
      <c r="B14" s="21"/>
      <c r="C14" s="70"/>
      <c r="D14" s="94"/>
      <c r="E14" s="94"/>
      <c r="F14" s="266"/>
      <c r="G14" s="266"/>
      <c r="H14" s="266"/>
      <c r="I14" s="267"/>
      <c r="J14" s="21"/>
      <c r="K14" s="21"/>
      <c r="L14" s="152"/>
      <c r="M14" s="153"/>
      <c r="P14" s="13"/>
      <c r="Q14" s="13"/>
      <c r="R14" s="13"/>
      <c r="S14" s="13"/>
      <c r="T14" s="13"/>
    </row>
    <row r="15" spans="1:20" ht="16" thickBot="1" x14ac:dyDescent="0.25">
      <c r="A15" s="53">
        <v>7</v>
      </c>
      <c r="B15" s="18"/>
      <c r="C15" s="71"/>
      <c r="D15" s="23"/>
      <c r="E15" s="23"/>
      <c r="F15" s="104"/>
      <c r="G15" s="103"/>
      <c r="H15" s="103"/>
      <c r="I15" s="103"/>
      <c r="J15" s="18"/>
      <c r="K15" s="18"/>
      <c r="L15" s="154"/>
      <c r="M15" s="155"/>
      <c r="P15" s="13"/>
      <c r="Q15" s="13"/>
      <c r="R15" s="13"/>
      <c r="S15" s="13"/>
      <c r="T15" s="13"/>
    </row>
    <row r="16" spans="1:20" ht="14.5" customHeight="1" thickBot="1" x14ac:dyDescent="0.25">
      <c r="A16" s="256" t="s">
        <v>27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8"/>
      <c r="P16" s="13"/>
      <c r="Q16" s="13"/>
      <c r="R16" s="13"/>
      <c r="S16" s="13"/>
      <c r="T16" s="13"/>
    </row>
    <row r="17" spans="1:20" x14ac:dyDescent="0.2">
      <c r="A17" s="51">
        <v>8</v>
      </c>
      <c r="B17" s="48"/>
      <c r="C17" s="69"/>
      <c r="D17" s="150"/>
      <c r="E17" s="150"/>
      <c r="F17" s="157"/>
      <c r="G17" s="146"/>
      <c r="H17" s="146"/>
      <c r="I17" s="146"/>
      <c r="J17" s="146"/>
      <c r="K17" s="146"/>
      <c r="L17" s="141"/>
      <c r="M17" s="142"/>
      <c r="P17" s="13"/>
      <c r="Q17" s="13"/>
      <c r="R17" s="13"/>
      <c r="S17" s="13"/>
      <c r="T17" s="13"/>
    </row>
    <row r="18" spans="1:20" x14ac:dyDescent="0.2">
      <c r="A18" s="110"/>
      <c r="B18" s="108"/>
      <c r="C18" s="109"/>
      <c r="D18" s="227"/>
      <c r="E18" s="227"/>
      <c r="F18" s="255"/>
      <c r="G18" s="218"/>
      <c r="H18" s="218"/>
      <c r="I18" s="218"/>
      <c r="J18" s="218"/>
      <c r="K18" s="218"/>
      <c r="L18" s="218"/>
      <c r="M18" s="254"/>
      <c r="P18" s="30"/>
      <c r="Q18" s="30"/>
      <c r="R18" s="30"/>
      <c r="S18" s="30"/>
      <c r="T18" s="30"/>
    </row>
    <row r="19" spans="1:20" ht="16" thickBot="1" x14ac:dyDescent="0.25">
      <c r="A19" s="53">
        <v>9</v>
      </c>
      <c r="B19" s="49"/>
      <c r="C19" s="71"/>
      <c r="D19" s="151"/>
      <c r="E19" s="151"/>
      <c r="F19" s="158"/>
      <c r="G19" s="147"/>
      <c r="H19" s="147"/>
      <c r="I19" s="147"/>
      <c r="J19" s="147"/>
      <c r="K19" s="147"/>
      <c r="L19" s="154"/>
      <c r="M19" s="155"/>
      <c r="P19" s="30"/>
      <c r="Q19" s="30"/>
      <c r="R19" s="30"/>
      <c r="S19" s="30"/>
      <c r="T19" s="30"/>
    </row>
    <row r="20" spans="1:20" x14ac:dyDescent="0.2">
      <c r="A20" s="51">
        <v>10</v>
      </c>
      <c r="B20" s="48"/>
      <c r="C20" s="69"/>
      <c r="D20" s="213"/>
      <c r="E20" s="213"/>
      <c r="F20" s="215"/>
      <c r="G20" s="141"/>
      <c r="H20" s="141"/>
      <c r="I20" s="141"/>
      <c r="J20" s="141"/>
      <c r="K20" s="141"/>
      <c r="L20" s="141"/>
      <c r="M20" s="142"/>
      <c r="P20" s="30"/>
      <c r="Q20" s="30"/>
      <c r="R20" s="30"/>
      <c r="S20" s="30"/>
      <c r="T20" s="30"/>
    </row>
    <row r="21" spans="1:20" ht="16" thickBot="1" x14ac:dyDescent="0.25">
      <c r="A21" s="53">
        <v>11</v>
      </c>
      <c r="B21" s="49"/>
      <c r="C21" s="71"/>
      <c r="D21" s="245"/>
      <c r="E21" s="245"/>
      <c r="F21" s="233"/>
      <c r="G21" s="154"/>
      <c r="H21" s="154"/>
      <c r="I21" s="154"/>
      <c r="J21" s="154"/>
      <c r="K21" s="154"/>
      <c r="L21" s="154"/>
      <c r="M21" s="155"/>
      <c r="P21" s="30"/>
      <c r="Q21" s="30"/>
      <c r="R21" s="30"/>
      <c r="S21" s="30"/>
      <c r="T21" s="30"/>
    </row>
    <row r="22" spans="1:20" x14ac:dyDescent="0.2">
      <c r="A22" s="59">
        <v>12</v>
      </c>
      <c r="B22" s="74"/>
      <c r="C22" s="75"/>
      <c r="D22" s="229"/>
      <c r="E22" s="229"/>
      <c r="F22" s="272"/>
      <c r="G22" s="219"/>
      <c r="H22" s="219"/>
      <c r="I22" s="219"/>
      <c r="J22" s="219"/>
      <c r="K22" s="219"/>
      <c r="L22" s="219"/>
      <c r="M22" s="253"/>
      <c r="P22" s="30"/>
      <c r="Q22" s="30"/>
      <c r="R22" s="30"/>
      <c r="S22" s="30"/>
      <c r="T22" s="30"/>
    </row>
    <row r="23" spans="1:20" ht="15.75" customHeight="1" thickBot="1" x14ac:dyDescent="0.25">
      <c r="A23" s="53">
        <v>13</v>
      </c>
      <c r="B23" s="49"/>
      <c r="C23" s="71"/>
      <c r="D23" s="245"/>
      <c r="E23" s="245"/>
      <c r="F23" s="233"/>
      <c r="G23" s="154"/>
      <c r="H23" s="154"/>
      <c r="I23" s="154"/>
      <c r="J23" s="154"/>
      <c r="K23" s="154"/>
      <c r="L23" s="154"/>
      <c r="M23" s="155"/>
      <c r="P23" s="13"/>
      <c r="Q23" s="13"/>
      <c r="R23" s="13"/>
      <c r="S23" s="13"/>
      <c r="T23" s="13"/>
    </row>
    <row r="24" spans="1:20" ht="16" x14ac:dyDescent="0.2">
      <c r="A24" s="262" t="s">
        <v>28</v>
      </c>
      <c r="B24" s="185"/>
      <c r="C24" s="263"/>
      <c r="D24" s="63" t="s">
        <v>29</v>
      </c>
      <c r="E24" s="185">
        <f>SUM(E9:E23)</f>
        <v>0</v>
      </c>
      <c r="F24" s="61">
        <f>SUM(F9:F23)</f>
        <v>0</v>
      </c>
      <c r="G24" s="61">
        <f>SUM(G9:G23)</f>
        <v>0</v>
      </c>
      <c r="H24" s="61">
        <f>SUM(H9:H23)</f>
        <v>0</v>
      </c>
      <c r="I24" s="61">
        <f>SUM(I9:I23)</f>
        <v>0</v>
      </c>
      <c r="J24" s="185">
        <f>SUM(J8:J23)</f>
        <v>0</v>
      </c>
      <c r="K24" s="185">
        <f>SUM(K8:K23)</f>
        <v>0</v>
      </c>
      <c r="L24" s="61" t="s">
        <v>30</v>
      </c>
      <c r="M24" s="62" t="s">
        <v>31</v>
      </c>
      <c r="P24" s="13"/>
      <c r="Q24" s="13"/>
      <c r="R24" s="13"/>
      <c r="S24" s="13"/>
      <c r="T24" s="13"/>
    </row>
    <row r="25" spans="1:20" ht="15" customHeight="1" thickBot="1" x14ac:dyDescent="0.25">
      <c r="A25" s="264"/>
      <c r="B25" s="252"/>
      <c r="C25" s="265"/>
      <c r="D25" s="64" t="s">
        <v>32</v>
      </c>
      <c r="E25" s="252"/>
      <c r="F25" s="65">
        <f>COUNT(F9:F23)</f>
        <v>0</v>
      </c>
      <c r="G25" s="65">
        <f>COUNT(G9:G23)</f>
        <v>0</v>
      </c>
      <c r="H25" s="65">
        <f>COUNT(H9:H23)</f>
        <v>0</v>
      </c>
      <c r="I25" s="65">
        <f>COUNT(I9:I23)</f>
        <v>0</v>
      </c>
      <c r="J25" s="252"/>
      <c r="K25" s="252"/>
      <c r="L25" s="66">
        <f>COUNTIF(L1:L24,"=E")</f>
        <v>0</v>
      </c>
      <c r="M25" s="67">
        <f>COUNTIF(L1:L24,"=V")</f>
        <v>0</v>
      </c>
      <c r="P25" s="13"/>
      <c r="Q25" s="13"/>
      <c r="R25" s="13"/>
      <c r="S25" s="13"/>
      <c r="T25" s="13"/>
    </row>
    <row r="26" spans="1:20" ht="15" customHeight="1" thickBot="1" x14ac:dyDescent="0.25">
      <c r="A26" s="181" t="s">
        <v>33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3"/>
      <c r="P26" s="13"/>
      <c r="Q26" s="13"/>
      <c r="R26" s="13"/>
      <c r="S26" s="13"/>
      <c r="T26" s="13"/>
    </row>
    <row r="27" spans="1:20" ht="15" customHeight="1" x14ac:dyDescent="0.2">
      <c r="A27" s="59">
        <v>14</v>
      </c>
      <c r="B27" s="68"/>
      <c r="C27" s="75"/>
      <c r="D27" s="26"/>
      <c r="E27" s="26"/>
      <c r="F27" s="91"/>
      <c r="G27" s="60"/>
      <c r="H27" s="60"/>
      <c r="I27" s="60"/>
      <c r="J27" s="60"/>
      <c r="K27" s="60"/>
      <c r="L27" s="250"/>
      <c r="M27" s="251"/>
      <c r="P27" s="13"/>
      <c r="Q27" s="13"/>
      <c r="R27" s="13"/>
      <c r="S27" s="13"/>
      <c r="T27" s="13"/>
    </row>
    <row r="28" spans="1:20" ht="15" customHeight="1" x14ac:dyDescent="0.2">
      <c r="A28" s="52">
        <v>15</v>
      </c>
      <c r="B28" s="21"/>
      <c r="C28" s="70"/>
      <c r="D28" s="22"/>
      <c r="E28" s="22"/>
      <c r="F28" s="24"/>
      <c r="G28" s="21"/>
      <c r="H28" s="21"/>
      <c r="I28" s="21"/>
      <c r="J28" s="21"/>
      <c r="K28" s="21"/>
      <c r="L28" s="152"/>
      <c r="M28" s="153"/>
      <c r="P28" s="13"/>
      <c r="Q28" s="13"/>
      <c r="R28" s="13"/>
      <c r="S28" s="13"/>
      <c r="T28" s="13"/>
    </row>
    <row r="29" spans="1:20" ht="15.75" customHeight="1" thickBot="1" x14ac:dyDescent="0.25">
      <c r="A29" s="53">
        <v>16</v>
      </c>
      <c r="B29" s="18"/>
      <c r="C29" s="71"/>
      <c r="D29" s="23"/>
      <c r="E29" s="23"/>
      <c r="F29" s="25"/>
      <c r="G29" s="18"/>
      <c r="H29" s="18"/>
      <c r="I29" s="18"/>
      <c r="J29" s="18"/>
      <c r="K29" s="18"/>
      <c r="L29" s="154"/>
      <c r="M29" s="155"/>
      <c r="P29" s="13"/>
      <c r="Q29" s="13"/>
      <c r="R29" s="13"/>
      <c r="S29" s="13"/>
      <c r="T29" s="13"/>
    </row>
    <row r="30" spans="1:20" ht="15" customHeight="1" thickBot="1" x14ac:dyDescent="0.25">
      <c r="P30" s="13"/>
      <c r="Q30" s="12"/>
      <c r="R30" s="13"/>
      <c r="S30" s="13"/>
      <c r="T30" s="13"/>
    </row>
    <row r="31" spans="1:20" ht="15" customHeight="1" thickBot="1" x14ac:dyDescent="0.25">
      <c r="B31" s="268" t="s">
        <v>61</v>
      </c>
      <c r="C31" s="269"/>
      <c r="D31" s="55"/>
      <c r="E31" s="270"/>
      <c r="F31" s="271"/>
      <c r="G31" s="56"/>
      <c r="H31" s="56"/>
      <c r="I31" s="56"/>
      <c r="J31" s="56"/>
      <c r="K31" s="56"/>
      <c r="L31" s="57"/>
      <c r="M31" s="58"/>
      <c r="P31" s="13"/>
      <c r="Q31" s="12"/>
      <c r="R31" s="13"/>
      <c r="S31" s="13"/>
      <c r="T31" s="13"/>
    </row>
    <row r="32" spans="1:20" ht="15" customHeight="1" thickBo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3"/>
      <c r="Q32" s="12"/>
      <c r="R32" s="13"/>
      <c r="S32" s="13"/>
      <c r="T32" s="13"/>
    </row>
    <row r="33" spans="2:20" ht="14.5" customHeight="1" x14ac:dyDescent="0.2">
      <c r="B33" s="169" t="s">
        <v>35</v>
      </c>
      <c r="C33" s="42" t="str">
        <f>Sem_I!C24</f>
        <v>Discipline Obligatorii:</v>
      </c>
      <c r="D33" s="172">
        <f>SUM(F9:I15)</f>
        <v>0</v>
      </c>
      <c r="E33" s="173"/>
      <c r="F33" s="173"/>
      <c r="G33" s="173"/>
      <c r="H33" s="173"/>
      <c r="I33" s="173"/>
      <c r="J33" s="173"/>
      <c r="K33" s="173"/>
      <c r="L33" s="173"/>
      <c r="M33" s="174"/>
      <c r="P33" s="13"/>
      <c r="Q33" s="12"/>
      <c r="R33" s="13"/>
      <c r="S33" s="13"/>
      <c r="T33" s="13"/>
    </row>
    <row r="34" spans="2:20" ht="16" x14ac:dyDescent="0.2">
      <c r="B34" s="170"/>
      <c r="C34" s="43" t="str">
        <f>Sem_I!C25</f>
        <v>Discipline Opționale:</v>
      </c>
      <c r="D34" s="175">
        <f>SUM(F17:I23)</f>
        <v>0</v>
      </c>
      <c r="E34" s="176"/>
      <c r="F34" s="176"/>
      <c r="G34" s="176"/>
      <c r="H34" s="176"/>
      <c r="I34" s="176"/>
      <c r="J34" s="176"/>
      <c r="K34" s="176"/>
      <c r="L34" s="176"/>
      <c r="M34" s="177"/>
    </row>
    <row r="35" spans="2:20" ht="17" thickBot="1" x14ac:dyDescent="0.25">
      <c r="B35" s="171"/>
      <c r="C35" s="44" t="str">
        <f>Sem_I!C26</f>
        <v>Discipline Facultative:</v>
      </c>
      <c r="D35" s="178">
        <f>SUM(F27:I29)</f>
        <v>0</v>
      </c>
      <c r="E35" s="179"/>
      <c r="F35" s="179"/>
      <c r="G35" s="179"/>
      <c r="H35" s="179"/>
      <c r="I35" s="179"/>
      <c r="J35" s="179"/>
      <c r="K35" s="179"/>
      <c r="L35" s="179"/>
      <c r="M35" s="180"/>
    </row>
    <row r="36" spans="2:20" x14ac:dyDescent="0.2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2:20" ht="16" x14ac:dyDescent="0.2">
      <c r="B37" s="4" t="s">
        <v>39</v>
      </c>
      <c r="C37" s="9"/>
      <c r="D37" s="1"/>
      <c r="E37" s="133" t="s">
        <v>40</v>
      </c>
      <c r="F37" s="133"/>
      <c r="G37" s="4"/>
      <c r="H37" s="1"/>
      <c r="I37" s="1"/>
      <c r="J37" s="156" t="s">
        <v>41</v>
      </c>
      <c r="K37" s="156"/>
      <c r="L37" s="156"/>
      <c r="M37" s="156"/>
    </row>
    <row r="38" spans="2:20" x14ac:dyDescent="0.2">
      <c r="B38" s="131" t="str">
        <f>Sem_I!B29</f>
        <v>Mihnea-Cosmin COSTOIU</v>
      </c>
      <c r="C38" s="131"/>
      <c r="D38" s="186" t="str">
        <f>Sem_I!D29</f>
        <v>Marius Claudiu LANGA</v>
      </c>
      <c r="E38" s="186"/>
      <c r="F38" s="186"/>
      <c r="G38" s="186"/>
      <c r="H38" s="186"/>
      <c r="I38" s="186"/>
      <c r="J38" s="187" t="str">
        <f>Sem_I!J29</f>
        <v>Manuela Mihaela CIUCUREL</v>
      </c>
      <c r="K38" s="187"/>
      <c r="L38" s="187"/>
      <c r="M38" s="187"/>
    </row>
    <row r="39" spans="2:20" ht="15" customHeight="1" x14ac:dyDescent="0.2">
      <c r="B39" s="1"/>
      <c r="C39" s="1"/>
      <c r="H39" s="4"/>
      <c r="I39" s="4"/>
      <c r="J39" s="1"/>
      <c r="K39" s="1"/>
      <c r="L39" s="1"/>
    </row>
    <row r="40" spans="2:20" ht="15" customHeight="1" x14ac:dyDescent="0.2">
      <c r="B40" s="1"/>
      <c r="C40" s="1"/>
      <c r="H40" s="4"/>
      <c r="I40" s="4"/>
      <c r="J40" s="1"/>
      <c r="K40" s="1"/>
      <c r="L40" s="1"/>
    </row>
    <row r="41" spans="2:20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" customHeight="1" x14ac:dyDescent="0.2">
      <c r="A53" s="6"/>
      <c r="B53" s="163" t="s">
        <v>44</v>
      </c>
      <c r="C53" s="163"/>
      <c r="D53" s="115"/>
      <c r="E53" s="115"/>
      <c r="F53" s="115"/>
      <c r="G53" s="160" t="s">
        <v>45</v>
      </c>
      <c r="H53" s="160"/>
      <c r="I53" s="160"/>
      <c r="J53" s="160"/>
      <c r="K53" s="160"/>
      <c r="L53" s="160"/>
    </row>
    <row r="54" spans="1:12" ht="15" customHeight="1" x14ac:dyDescent="0.2">
      <c r="A54" s="6"/>
      <c r="B54" s="190" t="str">
        <f>Sem_I!B49</f>
        <v>Prenume NUME</v>
      </c>
      <c r="C54" s="190"/>
      <c r="D54" s="133"/>
      <c r="E54" s="133"/>
      <c r="F54" s="133"/>
      <c r="G54" s="133"/>
      <c r="H54" s="1"/>
      <c r="I54" s="1"/>
      <c r="J54" s="187" t="str">
        <f>Sem_I!J49</f>
        <v>Petrișor - Laurențiu ȚUCĂ</v>
      </c>
      <c r="K54" s="187"/>
      <c r="L54" s="187"/>
    </row>
    <row r="55" spans="1:12" x14ac:dyDescent="0.2">
      <c r="B55" s="1"/>
      <c r="C55" s="1"/>
      <c r="D55" s="133"/>
      <c r="E55" s="133"/>
      <c r="F55" s="133"/>
      <c r="G55" s="133"/>
      <c r="H55" s="1"/>
      <c r="I55" s="1"/>
      <c r="J55" s="1"/>
      <c r="K55" s="1"/>
      <c r="L55" s="1"/>
    </row>
    <row r="56" spans="1:12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2" x14ac:dyDescent="0.2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2" x14ac:dyDescent="0.2">
      <c r="B60" s="1"/>
      <c r="C60" s="1"/>
      <c r="D60" s="1"/>
      <c r="E60" s="4"/>
      <c r="F60" s="4"/>
      <c r="G60" s="4"/>
      <c r="H60" s="1"/>
      <c r="I60" s="1"/>
      <c r="J60" s="1"/>
      <c r="K60" s="1"/>
      <c r="L60" s="1"/>
    </row>
    <row r="61" spans="1:12" x14ac:dyDescent="0.2">
      <c r="B61" s="1"/>
      <c r="C61" s="1"/>
      <c r="D61" s="1"/>
      <c r="E61" s="4"/>
      <c r="F61" s="4"/>
      <c r="G61" s="4"/>
      <c r="H61" s="1"/>
      <c r="I61" s="1"/>
      <c r="J61" s="1"/>
      <c r="K61" s="1"/>
      <c r="L61" s="1"/>
    </row>
    <row r="62" spans="1:1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protectedRanges>
    <protectedRange sqref="K1:L1 A9:XFD13 A14:B15 E14 A17:XFD23 A27:XFD28 A29:B29" name="Editabil"/>
  </protectedRanges>
  <mergeCells count="79">
    <mergeCell ref="E20:E21"/>
    <mergeCell ref="E22:E23"/>
    <mergeCell ref="F22:F23"/>
    <mergeCell ref="G22:G23"/>
    <mergeCell ref="H22:H23"/>
    <mergeCell ref="B53:C53"/>
    <mergeCell ref="J37:M37"/>
    <mergeCell ref="B54:C54"/>
    <mergeCell ref="J54:L54"/>
    <mergeCell ref="K24:K25"/>
    <mergeCell ref="B31:C31"/>
    <mergeCell ref="E31:F31"/>
    <mergeCell ref="B33:B35"/>
    <mergeCell ref="D33:M33"/>
    <mergeCell ref="D34:M34"/>
    <mergeCell ref="D35:M35"/>
    <mergeCell ref="B38:C38"/>
    <mergeCell ref="D38:I38"/>
    <mergeCell ref="J38:M38"/>
    <mergeCell ref="L29:M29"/>
    <mergeCell ref="G53:L53"/>
    <mergeCell ref="C6:C7"/>
    <mergeCell ref="D6:D7"/>
    <mergeCell ref="E6:E7"/>
    <mergeCell ref="J6:K6"/>
    <mergeCell ref="B2:C2"/>
    <mergeCell ref="K2:L2"/>
    <mergeCell ref="C3:G3"/>
    <mergeCell ref="K3:L3"/>
    <mergeCell ref="C5:G5"/>
    <mergeCell ref="K5:L5"/>
    <mergeCell ref="A6:A7"/>
    <mergeCell ref="A8:M8"/>
    <mergeCell ref="A26:M26"/>
    <mergeCell ref="A24:C25"/>
    <mergeCell ref="L9:M9"/>
    <mergeCell ref="L10:M10"/>
    <mergeCell ref="L11:M11"/>
    <mergeCell ref="L13:M13"/>
    <mergeCell ref="L15:M15"/>
    <mergeCell ref="F6:I6"/>
    <mergeCell ref="I17:I19"/>
    <mergeCell ref="L14:M14"/>
    <mergeCell ref="F14:I14"/>
    <mergeCell ref="I22:I23"/>
    <mergeCell ref="L12:M12"/>
    <mergeCell ref="B6:B7"/>
    <mergeCell ref="D54:G54"/>
    <mergeCell ref="D55:G55"/>
    <mergeCell ref="E37:F37"/>
    <mergeCell ref="E24:E25"/>
    <mergeCell ref="L6:M7"/>
    <mergeCell ref="G17:G19"/>
    <mergeCell ref="H17:H19"/>
    <mergeCell ref="F20:F21"/>
    <mergeCell ref="G20:G21"/>
    <mergeCell ref="H20:H21"/>
    <mergeCell ref="F17:F19"/>
    <mergeCell ref="I20:I21"/>
    <mergeCell ref="J20:J21"/>
    <mergeCell ref="J22:J23"/>
    <mergeCell ref="K22:K23"/>
    <mergeCell ref="A16:M16"/>
    <mergeCell ref="K1:L1"/>
    <mergeCell ref="L27:M27"/>
    <mergeCell ref="L28:M28"/>
    <mergeCell ref="J24:J25"/>
    <mergeCell ref="D1:H1"/>
    <mergeCell ref="D2:H2"/>
    <mergeCell ref="L22:M23"/>
    <mergeCell ref="J17:J19"/>
    <mergeCell ref="K17:K19"/>
    <mergeCell ref="L17:M19"/>
    <mergeCell ref="K20:K21"/>
    <mergeCell ref="L20:M21"/>
    <mergeCell ref="D17:D19"/>
    <mergeCell ref="D20:D21"/>
    <mergeCell ref="D22:D23"/>
    <mergeCell ref="E17:E19"/>
  </mergeCells>
  <conditionalFormatting sqref="D55 D20 D22 D24:D52 D17:D18 D1:D15">
    <cfRule type="cellIs" dxfId="9" priority="1" operator="equal">
      <formula>"DI"</formula>
    </cfRule>
    <cfRule type="cellIs" dxfId="8" priority="2" operator="equal">
      <formula>"DM"</formula>
    </cfRule>
    <cfRule type="cellIs" dxfId="7" priority="3" operator="equal">
      <formula>"DJ"</formula>
    </cfRule>
    <cfRule type="cellIs" dxfId="6" priority="4" operator="equal">
      <formula>"D"</formula>
    </cfRule>
    <cfRule type="cellIs" dxfId="5" priority="5" operator="equal">
      <formula>"SI"</formula>
    </cfRule>
    <cfRule type="cellIs" dxfId="4" priority="6" operator="equal">
      <formula>"SM"</formula>
    </cfRule>
    <cfRule type="cellIs" dxfId="3" priority="7" operator="equal">
      <formula>"SJ"</formula>
    </cfRule>
    <cfRule type="cellIs" dxfId="2" priority="8" operator="equal">
      <formula>"S"</formula>
    </cfRule>
    <cfRule type="cellIs" dxfId="1" priority="10" operator="equal">
      <formula>"C"</formula>
    </cfRule>
    <cfRule type="cellIs" dxfId="0" priority="11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Sem_I</vt:lpstr>
      <vt:lpstr>Sem_II</vt:lpstr>
      <vt:lpstr>Sem_III</vt:lpstr>
      <vt:lpstr>Sem_IV</vt:lpstr>
      <vt:lpstr>Sem_VI</vt:lpstr>
      <vt:lpstr>Sem_V</vt:lpstr>
      <vt:lpstr>Sem_VII</vt:lpstr>
      <vt:lpstr>Sem_VIII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  <vt:lpstr>Sem_VII!Print_Area</vt:lpstr>
      <vt:lpstr>Sem_VIII!Print_Area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Microsoft Office User</cp:lastModifiedBy>
  <cp:revision/>
  <dcterms:created xsi:type="dcterms:W3CDTF">2015-06-05T18:19:34Z</dcterms:created>
  <dcterms:modified xsi:type="dcterms:W3CDTF">2024-01-22T10:21:00Z</dcterms:modified>
</cp:coreProperties>
</file>