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atal\Desktop\Prodecanat\State de funcții și planuri\23_FTLIA_planuri de inv_2024_2027_13.02.2025\DLSA_planuri_de_inv_2024_2027\FTLIA_DLSA_Master_planuri_de_inv_13.02.25\"/>
    </mc:Choice>
  </mc:AlternateContent>
  <xr:revisionPtr revIDLastSave="0" documentId="13_ncr:1_{F032DB83-095E-4F5C-B74F-BEEFFC3DA6BA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Sem_I_RO" sheetId="25" r:id="rId1"/>
    <sheet name="Sem_II_RO" sheetId="26" r:id="rId2"/>
    <sheet name="Sem_III_RO" sheetId="27" r:id="rId3"/>
    <sheet name="Sem_IV_RO" sheetId="28" r:id="rId4"/>
    <sheet name="Sem_I_EN" sheetId="14" r:id="rId5"/>
    <sheet name="Sem_II_EN" sheetId="24" r:id="rId6"/>
    <sheet name="Sem_III_EN" sheetId="19" r:id="rId7"/>
    <sheet name="Sem_IV_EN" sheetId="21" r:id="rId8"/>
  </sheets>
  <definedNames>
    <definedName name="_xlnm.Print_Area" localSheetId="4">Sem_I_EN!$A$1:$N$53</definedName>
    <definedName name="_xlnm.Print_Area" localSheetId="0">Sem_I_RO!$A$1:$N$53</definedName>
    <definedName name="_xlnm.Print_Area" localSheetId="5">Sem_II_EN!$A$1:$N$52</definedName>
    <definedName name="_xlnm.Print_Area" localSheetId="1">Sem_II_RO!$A$1:$N$52</definedName>
    <definedName name="_xlnm.Print_Area" localSheetId="6">Sem_III_EN!$A$1:$N$53</definedName>
    <definedName name="_xlnm.Print_Area" localSheetId="2">Sem_III_RO!$A$1:$N$53</definedName>
    <definedName name="_xlnm.Print_Area" localSheetId="7">Sem_IV_EN!$A$1:$N$54</definedName>
    <definedName name="_xlnm.Print_Area" localSheetId="3">Sem_IV_RO!$A$1:$N$54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9" l="1"/>
  <c r="D31" i="21"/>
  <c r="D31" i="28"/>
  <c r="K13" i="21"/>
  <c r="L13" i="21" s="1"/>
  <c r="K13" i="28" l="1"/>
  <c r="L13" i="28" s="1"/>
  <c r="K11" i="28"/>
  <c r="K27" i="21" l="1"/>
  <c r="L27" i="21" s="1"/>
  <c r="K26" i="21"/>
  <c r="L26" i="21" s="1"/>
  <c r="L27" i="28"/>
  <c r="K27" i="28"/>
  <c r="K26" i="28"/>
  <c r="L26" i="28" s="1"/>
  <c r="L21" i="26"/>
  <c r="K21" i="26"/>
  <c r="K22" i="25"/>
  <c r="L22" i="25" s="1"/>
  <c r="K21" i="25"/>
  <c r="L21" i="25" s="1"/>
  <c r="K36" i="28"/>
  <c r="D36" i="28"/>
  <c r="B36" i="28"/>
  <c r="D33" i="28"/>
  <c r="C33" i="28"/>
  <c r="D32" i="28"/>
  <c r="C32" i="28"/>
  <c r="C31" i="28"/>
  <c r="K20" i="28"/>
  <c r="L20" i="28" s="1"/>
  <c r="N18" i="28"/>
  <c r="M18" i="28"/>
  <c r="I18" i="28"/>
  <c r="H18" i="28"/>
  <c r="G18" i="28"/>
  <c r="F18" i="28"/>
  <c r="I17" i="28"/>
  <c r="H17" i="28"/>
  <c r="G17" i="28"/>
  <c r="F17" i="28"/>
  <c r="E17" i="28"/>
  <c r="K15" i="28"/>
  <c r="L15" i="28" s="1"/>
  <c r="K12" i="28"/>
  <c r="L12" i="28" s="1"/>
  <c r="L11" i="28"/>
  <c r="K10" i="28"/>
  <c r="L10" i="28" s="1"/>
  <c r="K9" i="28"/>
  <c r="K17" i="28" s="1"/>
  <c r="K4" i="28"/>
  <c r="K3" i="28"/>
  <c r="L2" i="28"/>
  <c r="K2" i="28"/>
  <c r="D2" i="28"/>
  <c r="K32" i="27"/>
  <c r="D32" i="27"/>
  <c r="B32" i="27"/>
  <c r="D29" i="27"/>
  <c r="C29" i="27"/>
  <c r="D28" i="27"/>
  <c r="C28" i="27"/>
  <c r="D27" i="27"/>
  <c r="C27" i="27"/>
  <c r="N20" i="27"/>
  <c r="M20" i="27"/>
  <c r="I20" i="27"/>
  <c r="H20" i="27"/>
  <c r="G20" i="27"/>
  <c r="F20" i="27"/>
  <c r="I19" i="27"/>
  <c r="H19" i="27"/>
  <c r="G19" i="27"/>
  <c r="F19" i="27"/>
  <c r="E19" i="27"/>
  <c r="K17" i="27"/>
  <c r="L17" i="27" s="1"/>
  <c r="K15" i="27"/>
  <c r="L15" i="27" s="1"/>
  <c r="K14" i="27"/>
  <c r="K13" i="27"/>
  <c r="L13" i="27" s="1"/>
  <c r="K12" i="27"/>
  <c r="L12" i="27" s="1"/>
  <c r="K11" i="27"/>
  <c r="L11" i="27" s="1"/>
  <c r="K10" i="27"/>
  <c r="L10" i="27" s="1"/>
  <c r="K9" i="27"/>
  <c r="K4" i="27"/>
  <c r="C4" i="27"/>
  <c r="K3" i="27"/>
  <c r="C3" i="27"/>
  <c r="K2" i="27"/>
  <c r="D2" i="27"/>
  <c r="K28" i="26"/>
  <c r="D28" i="26"/>
  <c r="B28" i="26"/>
  <c r="D25" i="26"/>
  <c r="C25" i="26"/>
  <c r="D24" i="26"/>
  <c r="C24" i="26"/>
  <c r="D23" i="26"/>
  <c r="C23" i="26"/>
  <c r="N19" i="26"/>
  <c r="M19" i="26"/>
  <c r="I19" i="26"/>
  <c r="H19" i="26"/>
  <c r="G19" i="26"/>
  <c r="F19" i="26"/>
  <c r="I18" i="26"/>
  <c r="H18" i="26"/>
  <c r="G18" i="26"/>
  <c r="F18" i="26"/>
  <c r="E18" i="26"/>
  <c r="L16" i="26"/>
  <c r="K16" i="26"/>
  <c r="K14" i="26"/>
  <c r="K13" i="26"/>
  <c r="L13" i="26" s="1"/>
  <c r="K12" i="26"/>
  <c r="L12" i="26" s="1"/>
  <c r="L11" i="26"/>
  <c r="K11" i="26"/>
  <c r="K10" i="26"/>
  <c r="L10" i="26" s="1"/>
  <c r="K9" i="26"/>
  <c r="L9" i="26" s="1"/>
  <c r="L18" i="26" s="1"/>
  <c r="K4" i="26"/>
  <c r="C4" i="26"/>
  <c r="L3" i="26"/>
  <c r="K3" i="26"/>
  <c r="C3" i="26"/>
  <c r="L2" i="26"/>
  <c r="K2" i="26"/>
  <c r="D2" i="26"/>
  <c r="D26" i="25"/>
  <c r="D25" i="25"/>
  <c r="D24" i="25"/>
  <c r="N19" i="25"/>
  <c r="M19" i="25"/>
  <c r="I19" i="25"/>
  <c r="H19" i="25"/>
  <c r="G19" i="25"/>
  <c r="F19" i="25"/>
  <c r="I18" i="25"/>
  <c r="H18" i="25"/>
  <c r="G18" i="25"/>
  <c r="F18" i="25"/>
  <c r="E18" i="25"/>
  <c r="K14" i="25"/>
  <c r="L14" i="25" s="1"/>
  <c r="K13" i="25"/>
  <c r="L13" i="25" s="1"/>
  <c r="L12" i="25"/>
  <c r="K12" i="25"/>
  <c r="K11" i="25"/>
  <c r="L11" i="25" s="1"/>
  <c r="K10" i="25"/>
  <c r="L10" i="25" s="1"/>
  <c r="K9" i="25"/>
  <c r="L9" i="25" s="1"/>
  <c r="L18" i="25" s="1"/>
  <c r="K13" i="19"/>
  <c r="K14" i="19"/>
  <c r="K15" i="19"/>
  <c r="L15" i="19" s="1"/>
  <c r="K13" i="14"/>
  <c r="L13" i="14" s="1"/>
  <c r="K10" i="19"/>
  <c r="K11" i="19"/>
  <c r="K12" i="19"/>
  <c r="K12" i="14"/>
  <c r="K14" i="24"/>
  <c r="L9" i="28" l="1"/>
  <c r="L17" i="28" s="1"/>
  <c r="K19" i="27"/>
  <c r="L9" i="27"/>
  <c r="L19" i="27" s="1"/>
  <c r="K18" i="26"/>
  <c r="K18" i="25"/>
  <c r="K14" i="14"/>
  <c r="L14" i="14" s="1"/>
  <c r="D2" i="21" l="1"/>
  <c r="N18" i="21"/>
  <c r="N20" i="19"/>
  <c r="N19" i="24"/>
  <c r="N19" i="14"/>
  <c r="D33" i="21" l="1"/>
  <c r="D32" i="21"/>
  <c r="K20" i="21"/>
  <c r="L20" i="21" s="1"/>
  <c r="K15" i="21"/>
  <c r="L15" i="21" s="1"/>
  <c r="K12" i="21"/>
  <c r="L12" i="21" s="1"/>
  <c r="K11" i="21"/>
  <c r="L11" i="21" s="1"/>
  <c r="K10" i="21"/>
  <c r="K9" i="21"/>
  <c r="D28" i="19"/>
  <c r="D27" i="19"/>
  <c r="K22" i="19"/>
  <c r="K17" i="19"/>
  <c r="L17" i="19" s="1"/>
  <c r="L12" i="19"/>
  <c r="L10" i="19"/>
  <c r="K9" i="19"/>
  <c r="D25" i="24"/>
  <c r="D24" i="24"/>
  <c r="D23" i="24"/>
  <c r="K21" i="24"/>
  <c r="L21" i="24" s="1"/>
  <c r="K16" i="24"/>
  <c r="K12" i="24"/>
  <c r="K11" i="24"/>
  <c r="K10" i="24"/>
  <c r="K9" i="24"/>
  <c r="K22" i="14"/>
  <c r="L22" i="14" s="1"/>
  <c r="K21" i="14"/>
  <c r="L21" i="14" s="1"/>
  <c r="K9" i="14"/>
  <c r="K10" i="14"/>
  <c r="L10" i="14" s="1"/>
  <c r="K11" i="14"/>
  <c r="L11" i="14" s="1"/>
  <c r="L12" i="14"/>
  <c r="D26" i="14"/>
  <c r="D24" i="14"/>
  <c r="D25" i="14"/>
  <c r="L2" i="21"/>
  <c r="K19" i="19" l="1"/>
  <c r="K17" i="21"/>
  <c r="L10" i="21"/>
  <c r="C33" i="21"/>
  <c r="C29" i="19"/>
  <c r="C25" i="24"/>
  <c r="K36" i="21"/>
  <c r="K32" i="19"/>
  <c r="K28" i="24"/>
  <c r="D36" i="21"/>
  <c r="D32" i="19"/>
  <c r="D28" i="24"/>
  <c r="B36" i="21"/>
  <c r="B32" i="19"/>
  <c r="B28" i="24"/>
  <c r="C32" i="21"/>
  <c r="C28" i="19"/>
  <c r="C24" i="24"/>
  <c r="C31" i="21"/>
  <c r="C27" i="19"/>
  <c r="C23" i="24"/>
  <c r="C4" i="19"/>
  <c r="C4" i="24"/>
  <c r="L3" i="24"/>
  <c r="K4" i="21"/>
  <c r="K4" i="19"/>
  <c r="K4" i="24"/>
  <c r="K3" i="21"/>
  <c r="K3" i="19"/>
  <c r="K3" i="24"/>
  <c r="K2" i="21"/>
  <c r="K2" i="19"/>
  <c r="K2" i="24"/>
  <c r="C3" i="19"/>
  <c r="D2" i="19"/>
  <c r="C3" i="24"/>
  <c r="L2" i="24"/>
  <c r="D2" i="24"/>
  <c r="M19" i="24"/>
  <c r="I19" i="24"/>
  <c r="H19" i="24"/>
  <c r="G19" i="24"/>
  <c r="F19" i="24"/>
  <c r="I18" i="24"/>
  <c r="H18" i="24"/>
  <c r="G18" i="24"/>
  <c r="F18" i="24"/>
  <c r="E18" i="24"/>
  <c r="L16" i="24"/>
  <c r="K13" i="24"/>
  <c r="L13" i="24" s="1"/>
  <c r="L12" i="24"/>
  <c r="L11" i="24"/>
  <c r="L10" i="24"/>
  <c r="L9" i="24"/>
  <c r="L18" i="24" l="1"/>
  <c r="K18" i="24"/>
  <c r="M18" i="21"/>
  <c r="I18" i="21"/>
  <c r="H18" i="21"/>
  <c r="G18" i="21"/>
  <c r="I17" i="21"/>
  <c r="H17" i="21"/>
  <c r="G17" i="21"/>
  <c r="E17" i="21"/>
  <c r="L9" i="21"/>
  <c r="L22" i="19"/>
  <c r="M20" i="19"/>
  <c r="I20" i="19"/>
  <c r="H20" i="19"/>
  <c r="G20" i="19"/>
  <c r="F20" i="19"/>
  <c r="I19" i="19"/>
  <c r="H19" i="19"/>
  <c r="G19" i="19"/>
  <c r="F19" i="19"/>
  <c r="E19" i="19"/>
  <c r="L13" i="19"/>
  <c r="L11" i="19"/>
  <c r="M19" i="14"/>
  <c r="I19" i="14"/>
  <c r="H19" i="14"/>
  <c r="G19" i="14"/>
  <c r="F19" i="14"/>
  <c r="I18" i="14"/>
  <c r="H18" i="14"/>
  <c r="G18" i="14"/>
  <c r="F18" i="14"/>
  <c r="E18" i="14"/>
  <c r="L9" i="19" l="1"/>
  <c r="L19" i="19" s="1"/>
  <c r="L9" i="14"/>
  <c r="L18" i="14" s="1"/>
  <c r="K18" i="14"/>
  <c r="L17" i="21" l="1"/>
  <c r="F17" i="21"/>
  <c r="F18" i="2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<sst xmlns="http://schemas.openxmlformats.org/spreadsheetml/2006/main" count="604" uniqueCount="172">
  <si>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</si>
  <si>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</si>
  <si>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</si>
  <si>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</si>
  <si>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</si>
  <si>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</si>
  <si>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</si>
  <si>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</si>
  <si>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</si>
  <si>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</si>
  <si>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</si>
  <si>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</si>
  <si>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</si>
  <si>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</si>
  <si>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</si>
  <si>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</si>
  <si>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</si>
  <si>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</si>
  <si>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</si>
  <si>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</si>
  <si>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</si>
  <si>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</si>
  <si>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</si>
  <si>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DS</t>
  </si>
  <si>
    <t>E</t>
  </si>
  <si>
    <t>V</t>
  </si>
  <si>
    <t>DC</t>
  </si>
  <si>
    <t>DA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</si>
  <si>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</si>
  <si>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</si>
  <si>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</si>
  <si>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</si>
  <si>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</si>
  <si>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</si>
  <si>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</si>
  <si>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</si>
  <si>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</si>
  <si>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</si>
  <si>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</si>
  <si>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</si>
  <si>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</si>
  <si>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</si>
  <si>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Psihopedagogia adolescenților, tinerilor și adulților</t>
  </si>
  <si>
    <t>2024 - 2025</t>
  </si>
  <si>
    <t>Nr. Crt.</t>
  </si>
  <si>
    <t>Avizat Direcția evaluarea și asigurarea calității,</t>
  </si>
  <si>
    <t>Discipline Opționale (Op)</t>
  </si>
  <si>
    <t>Discipline Facultative (Fac)</t>
  </si>
  <si>
    <t>2024 - 2026</t>
  </si>
  <si>
    <t>2025 - 2026</t>
  </si>
  <si>
    <t>FILOLOGIE</t>
  </si>
  <si>
    <t>Etică și integritate academică</t>
  </si>
  <si>
    <t>Limbaje specializate și traducere asistată de calculator (interdisciplinar cu domeniul Calculatoare și tehnologia informației)</t>
  </si>
  <si>
    <t>Constantin-Augustus BĂRBULESCU</t>
  </si>
  <si>
    <t>40 de ore</t>
  </si>
  <si>
    <t>Laura CÎȚU</t>
  </si>
  <si>
    <t>Tehnologii de prelucrare automată a limbajului oral</t>
  </si>
  <si>
    <t>Structuri fundamentale ale limbii. Analiză contrastivă</t>
  </si>
  <si>
    <t xml:space="preserve">Stagiu pentru elaborarea lucrării de disertaţie </t>
  </si>
  <si>
    <t xml:space="preserve">Susținere și promovare lucrare de disertaţie </t>
  </si>
  <si>
    <t>Data Bases</t>
  </si>
  <si>
    <t>Introduction to Corpus Linguistics. Corpora and Terminology Extraction Tools</t>
  </si>
  <si>
    <t>Ethics and Academic Integrity</t>
  </si>
  <si>
    <t>Specialised Translation: Economic and Bussiness Language. Translation Revision (English)</t>
  </si>
  <si>
    <t>Projection of Computer-Assisted Translation Tools</t>
  </si>
  <si>
    <t>Computational Linguistics</t>
  </si>
  <si>
    <t>Linguistic Analysis and Description of Natural Languages</t>
  </si>
  <si>
    <t>Specialised Translation: Economic and Bussiness Language. Translation Revision (French)</t>
  </si>
  <si>
    <t>Technologies of Oral Language Automatic Treatment</t>
  </si>
  <si>
    <t>Multimedia Translation Techniques. Communication Analysis and Issues</t>
  </si>
  <si>
    <t>Fundamental Language Structures. Contrastive Analysis</t>
  </si>
  <si>
    <t>Specialised Translation: Technical and Scientific Language. Translation Revision (English)</t>
  </si>
  <si>
    <t>Specialised Translation: Technical and Scientific Language. Translation Revision (French)</t>
  </si>
  <si>
    <t>Content Localisation and Translation Project Management</t>
  </si>
  <si>
    <t>Specialised Translation: Legal Language. Translation Revision (English)</t>
  </si>
  <si>
    <t>Specialised Translation: Legal Language. Translation Revision (French)</t>
  </si>
  <si>
    <t>Thesis Research</t>
  </si>
  <si>
    <t>Design and Management of Educational Programs</t>
  </si>
  <si>
    <t>Thesis Defence</t>
  </si>
  <si>
    <t xml:space="preserve">
Psychopedagogy of Adolescents, Young People, and Adults</t>
  </si>
  <si>
    <t>Management of Translation as a Profession and of Other Language Industry Professions</t>
  </si>
  <si>
    <t>Didactics of the Field and Developments in the Didactics of the Specialization (high school, post-high school, as appropriate)</t>
  </si>
  <si>
    <t>Graduation Exam: Level II</t>
  </si>
  <si>
    <t>Teaching Practice (high school, post-high school, as appropriate)</t>
  </si>
  <si>
    <t>Introducing Translation Studies. Translation Methodology and Introduction to Research Practice</t>
  </si>
  <si>
    <t>Baze de date</t>
  </si>
  <si>
    <t>Proiectarea aplicațiilor de traducere asistată de calculator</t>
  </si>
  <si>
    <t>Introducere in lingvistica corpusului. Instrumente de manipulare a corpusurilor şi extracţie terminologică</t>
  </si>
  <si>
    <t>Introducere în traductologie. Metodologia traducerii şi iniţiere în cercetare</t>
  </si>
  <si>
    <t>Traducere specializată: limbaj economic şi de afaceri. Revizia traducerii (limba engleză)</t>
  </si>
  <si>
    <t>Traducere specializată: limbaj economic şi de afaceri. Revizia traducerii (limba franceză)</t>
  </si>
  <si>
    <t>Tehnicile traducerii multimedia. Analiza si mizele comunicării</t>
  </si>
  <si>
    <t>Traducere specializata: limbaj tehnico-ştiintific. Revizia traducerii (limba engleză)</t>
  </si>
  <si>
    <t>Traducere specializată: limbaj tehnico-ştiintific. Revizia traducerii (limba franceză)</t>
  </si>
  <si>
    <t>Tehnici de comunicare: analiza textelor specializate; redactare tehnică în limba română</t>
  </si>
  <si>
    <t>Localizare de conţinuturi electronice şi gestiune de proiecte de traducere</t>
  </si>
  <si>
    <t>Managementul activităţii de traducător şi al profesiilor din industriile limbii</t>
  </si>
  <si>
    <t>Traducere specializată: limbaj juridic. Revizia traducerii (limba engleză)</t>
  </si>
  <si>
    <t>Traducere specializată: limbaj juridic. Revizia traducerii (limba franceză)</t>
  </si>
  <si>
    <t>Communication Techniques: Specialised Texts Analysis; Technical Writing in Romanian</t>
  </si>
  <si>
    <t>UPB.23.M1.O.01-01</t>
  </si>
  <si>
    <t>UPB.23.M1.O.01-02</t>
  </si>
  <si>
    <t>UPB.23.M1.O.01-03</t>
  </si>
  <si>
    <t>UPB.23.M1.O.01-04</t>
  </si>
  <si>
    <t>UPB.23.M1.O.01-05</t>
  </si>
  <si>
    <t>UPB.23.M1.O.01-06</t>
  </si>
  <si>
    <t>UPB.23.M3.O.01-01</t>
  </si>
  <si>
    <t>UPB.23.M2.O.01-07</t>
  </si>
  <si>
    <t>UPB.23.M2.O.01-08</t>
  </si>
  <si>
    <t>UPB.23.M2.O.01-09</t>
  </si>
  <si>
    <t>UPB.23.M2.O.01-10</t>
  </si>
  <si>
    <t>UPB.23.M2.O.01-11</t>
  </si>
  <si>
    <t>UPB.23.M2.O.01-12</t>
  </si>
  <si>
    <t>UPB.23.M3.O.01-02</t>
  </si>
  <si>
    <t>UPB.23.M3.O.01-03</t>
  </si>
  <si>
    <t>UPB.23.M3.O.01-04</t>
  </si>
  <si>
    <t>UPB.23.M3.O.01-05</t>
  </si>
  <si>
    <t>UPB.23.M3.O.01-06</t>
  </si>
  <si>
    <t>UPB.23.M3.O.01-07</t>
  </si>
  <si>
    <t>UPB.23.M4.O.01-08</t>
  </si>
  <si>
    <t>UPB.23.M4.O.01-09</t>
  </si>
  <si>
    <t>UPB.23.M4.O.01-10</t>
  </si>
  <si>
    <t>UPB.23.M4.O.01-11</t>
  </si>
  <si>
    <t>UPB.23.M4.O.01-12</t>
  </si>
  <si>
    <t>UPB.23.M4.L.01-01</t>
  </si>
  <si>
    <t>Consiliere și orientare</t>
  </si>
  <si>
    <t>Educație integrată</t>
  </si>
  <si>
    <t>Metodologia cercetării educaționale</t>
  </si>
  <si>
    <t>Educație interculturală</t>
  </si>
  <si>
    <t>Politici educaționale</t>
  </si>
  <si>
    <t>Managementul organizației școlare</t>
  </si>
  <si>
    <t>Exploatare avansată a tehnologiilor informatice actuale I</t>
  </si>
  <si>
    <t>Exploatare avansată a tehnologiilor informatice actuale II</t>
  </si>
  <si>
    <t>Practica de specialitate I</t>
  </si>
  <si>
    <t>Practica de specialitate II</t>
  </si>
  <si>
    <t>Advanced Exploitation of Modern Computer Technology I</t>
  </si>
  <si>
    <t>Advanced Exploitation of Modern Computer Technology II</t>
  </si>
  <si>
    <t>Specialised Practical Training I</t>
  </si>
  <si>
    <t>Specialised Practical Training II</t>
  </si>
  <si>
    <t>Integrated Education</t>
  </si>
  <si>
    <t>Educational Research Methodology</t>
  </si>
  <si>
    <t>Counseling and Guidance</t>
  </si>
  <si>
    <t>Proiectarea și managementul programelor educaționale</t>
  </si>
  <si>
    <t>Didactica domeniului și dezvoltării în didactica specializării (învățământ liceal, postliceal, după caz)</t>
  </si>
  <si>
    <t>Comunicare educațională</t>
  </si>
  <si>
    <t>Practică pedagogică (în învățământul liceal, postliceal, după caz)</t>
  </si>
  <si>
    <t>Examen de absolvire, Nivelul II</t>
  </si>
  <si>
    <t>Sociologia educației</t>
  </si>
  <si>
    <t>Doctrine pedagogice contemporane</t>
  </si>
  <si>
    <t>Educational Communication</t>
  </si>
  <si>
    <t>Contemporary Pedagogical Doctrines</t>
  </si>
  <si>
    <t>Intercultural Education</t>
  </si>
  <si>
    <t>Educational Policies</t>
  </si>
  <si>
    <t>School Organization Management</t>
  </si>
  <si>
    <t>Sociology of Education</t>
  </si>
  <si>
    <t>Analiză lingvistică și descrieri ale limbilor naturale</t>
  </si>
  <si>
    <t>Lingvistică computațională</t>
  </si>
  <si>
    <t>UPB.23.M1.L.01-941</t>
  </si>
  <si>
    <t>UPB.23.M1.L.01-942</t>
  </si>
  <si>
    <t>UPB.23.M1.L.01-943</t>
  </si>
  <si>
    <t>UPB.23.M1.L.01-944</t>
  </si>
  <si>
    <t>UPB.23.M1.L.01-951</t>
  </si>
  <si>
    <t>UPB.23.M1.L.01-952</t>
  </si>
  <si>
    <t>UPB.23.M1.L.01-953</t>
  </si>
  <si>
    <t>UPB.23.M1.L.01-954</t>
  </si>
  <si>
    <t>70 de ore</t>
  </si>
  <si>
    <t>UPB.23.M1.L.01-91</t>
  </si>
  <si>
    <t>UPB.23.M1.L.01-92</t>
  </si>
  <si>
    <t>UPB.23.M1.L.01-93</t>
  </si>
  <si>
    <t>UPB.23.M1.L.01-955</t>
  </si>
  <si>
    <t>UPB.23.M1.L.01-96</t>
  </si>
  <si>
    <t>UPB.23.M1.L.01-97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</si>
</sst>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9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68" xfId="0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9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29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1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60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9" xfId="0" applyBorder="1" applyAlignment="1">
      <alignment horizontal="left" vertical="center" wrapText="1"/>
    </xf>
    <xf numFmtId="0" fontId="0" fillId="6" borderId="4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6" borderId="16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6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4" xfId="0" applyBorder="1" applyAlignment="1">
      <alignment horizontal="center"/>
    </xf>
    <xf numFmtId="0" fontId="0" fillId="6" borderId="66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6" borderId="45" xfId="0" applyFill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6" xfId="0" applyBorder="1"/>
    <xf numFmtId="0" fontId="12" fillId="7" borderId="38" xfId="0" applyFont="1" applyFill="1" applyBorder="1" applyAlignment="1">
      <alignment horizontal="left" vertical="center" wrapText="1"/>
    </xf>
    <xf numFmtId="0" fontId="13" fillId="7" borderId="72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3" fillId="7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7" borderId="71" xfId="0" applyFont="1" applyFill="1" applyBorder="1" applyAlignment="1">
      <alignment horizontal="center" vertical="center" wrapText="1"/>
    </xf>
    <xf numFmtId="0" fontId="12" fillId="7" borderId="75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6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ECB2A1-906F-4092-9008-FE00CFA218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2</xdr:col>
      <xdr:colOff>19050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AAC44A-B11C-4E2A-B832-73BE68DC98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BD733C-691D-4CDB-95DC-04FFED0086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73D462-FED2-4378-8CB0-D3FC98D32A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D1D1-D899-4CE7-9B5A-65DEACDCAAE2}">
  <dimension ref="A1:U59"/>
  <sheetViews>
    <sheetView topLeftCell="A9" zoomScale="88" zoomScaleNormal="88" zoomScaleSheetLayoutView="70" workbookViewId="0">
      <selection activeCell="A22" sqref="A22"/>
    </sheetView>
  </sheetViews>
  <sheetFormatPr defaultRowHeight="14.4" x14ac:dyDescent="0.3"/>
  <cols>
    <col min="1" max="1" width="4.6640625" style="23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23" customWidth="1"/>
    <col min="21" max="21" width="10.109375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87"/>
      <c r="R1" s="87"/>
      <c r="S1" s="87"/>
      <c r="T1" s="87"/>
      <c r="U1" s="87"/>
    </row>
    <row r="2" spans="1:21" ht="15" customHeight="1" x14ac:dyDescent="0.3">
      <c r="B2" s="182"/>
      <c r="C2" s="182"/>
      <c r="D2" s="154" t="s">
        <v>48</v>
      </c>
      <c r="E2" s="154"/>
      <c r="F2" s="154"/>
      <c r="G2" s="154"/>
      <c r="H2" s="154"/>
      <c r="K2" s="26" t="s">
        <v>1</v>
      </c>
      <c r="L2" s="182" t="s">
        <v>43</v>
      </c>
      <c r="M2" s="182"/>
      <c r="Q2" s="16"/>
      <c r="R2" s="16"/>
      <c r="S2" s="16"/>
      <c r="T2" s="16"/>
      <c r="U2" s="16"/>
    </row>
    <row r="3" spans="1:21" x14ac:dyDescent="0.3">
      <c r="B3" s="18" t="s">
        <v>2</v>
      </c>
      <c r="C3" s="182" t="s">
        <v>50</v>
      </c>
      <c r="D3" s="182"/>
      <c r="E3" s="182"/>
      <c r="F3" s="182"/>
      <c r="G3" s="182"/>
      <c r="K3" s="26" t="s">
        <v>3</v>
      </c>
      <c r="L3" s="182" t="s">
        <v>4</v>
      </c>
      <c r="M3" s="182"/>
      <c r="Q3" s="16"/>
      <c r="R3" s="16"/>
      <c r="S3" s="16"/>
      <c r="T3" s="16"/>
      <c r="U3" s="16"/>
    </row>
    <row r="4" spans="1:21" ht="43.2" customHeight="1" x14ac:dyDescent="0.3">
      <c r="B4" s="18" t="s">
        <v>5</v>
      </c>
      <c r="C4" s="182" t="s">
        <v>52</v>
      </c>
      <c r="D4" s="182"/>
      <c r="E4" s="182"/>
      <c r="F4" s="182"/>
      <c r="G4" s="182"/>
      <c r="H4" s="182"/>
      <c r="I4" s="182"/>
      <c r="J4" s="182"/>
      <c r="K4" s="26" t="s">
        <v>6</v>
      </c>
      <c r="L4" s="182" t="s">
        <v>4</v>
      </c>
      <c r="M4" s="182"/>
      <c r="Q4" s="16"/>
      <c r="R4" s="16"/>
      <c r="S4" s="16"/>
      <c r="T4" s="16"/>
      <c r="U4" s="16"/>
    </row>
    <row r="5" spans="1:21" s="8" customFormat="1" ht="12" customHeight="1" thickBot="1" x14ac:dyDescent="0.25">
      <c r="A5" s="5"/>
      <c r="B5" s="6"/>
      <c r="C5" s="7"/>
      <c r="D5" s="7"/>
      <c r="E5" s="7"/>
      <c r="F5" s="7"/>
      <c r="G5" s="7"/>
      <c r="K5" s="9"/>
      <c r="L5" s="10"/>
      <c r="M5" s="7"/>
      <c r="N5" s="5"/>
      <c r="Q5" s="16"/>
      <c r="R5" s="16"/>
      <c r="S5" s="16"/>
      <c r="T5" s="16"/>
      <c r="U5" s="16"/>
    </row>
    <row r="6" spans="1:21" s="27" customFormat="1" ht="20.100000000000001" customHeight="1" x14ac:dyDescent="0.3">
      <c r="A6" s="201" t="s">
        <v>7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16"/>
      <c r="R6" s="16"/>
      <c r="S6" s="16"/>
      <c r="T6" s="16"/>
      <c r="U6" s="16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16"/>
      <c r="R7" s="16"/>
      <c r="S7" s="16"/>
      <c r="T7" s="16"/>
      <c r="U7" s="16"/>
    </row>
    <row r="8" spans="1:21" ht="15" thickBot="1" x14ac:dyDescent="0.35">
      <c r="A8" s="212" t="s">
        <v>22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  <c r="Q8" s="16"/>
      <c r="R8" s="16"/>
      <c r="S8" s="16"/>
      <c r="T8" s="16"/>
      <c r="U8" s="16"/>
    </row>
    <row r="9" spans="1:21" ht="29.4" thickBot="1" x14ac:dyDescent="0.35">
      <c r="A9" s="114">
        <v>1</v>
      </c>
      <c r="B9" s="90" t="s">
        <v>100</v>
      </c>
      <c r="C9" s="30" t="s">
        <v>131</v>
      </c>
      <c r="D9" s="115" t="s">
        <v>27</v>
      </c>
      <c r="E9" s="37">
        <v>7</v>
      </c>
      <c r="F9" s="116">
        <v>1</v>
      </c>
      <c r="G9" s="93"/>
      <c r="H9" s="93">
        <v>1</v>
      </c>
      <c r="I9" s="93"/>
      <c r="J9" s="93"/>
      <c r="K9" s="93">
        <f t="shared" ref="K9:K14" si="0">SUM(F9:J9)*14</f>
        <v>28</v>
      </c>
      <c r="L9" s="93">
        <f t="shared" ref="L9:L14" si="1">E9*25-K9</f>
        <v>147</v>
      </c>
      <c r="M9" s="215" t="s">
        <v>24</v>
      </c>
      <c r="N9" s="216"/>
      <c r="Q9" s="16"/>
      <c r="R9" s="16"/>
      <c r="S9" s="16"/>
      <c r="T9" s="16"/>
      <c r="U9" s="16"/>
    </row>
    <row r="10" spans="1:21" ht="15" customHeight="1" thickBot="1" x14ac:dyDescent="0.35">
      <c r="A10" s="117">
        <v>2</v>
      </c>
      <c r="B10" s="30" t="s">
        <v>101</v>
      </c>
      <c r="C10" s="30" t="s">
        <v>85</v>
      </c>
      <c r="D10" s="118" t="s">
        <v>27</v>
      </c>
      <c r="E10" s="37">
        <v>4</v>
      </c>
      <c r="F10" s="38">
        <v>1</v>
      </c>
      <c r="G10" s="39"/>
      <c r="H10" s="39">
        <v>1</v>
      </c>
      <c r="I10" s="39"/>
      <c r="J10" s="39"/>
      <c r="K10" s="39">
        <f t="shared" si="0"/>
        <v>28</v>
      </c>
      <c r="L10" s="39">
        <f t="shared" si="1"/>
        <v>72</v>
      </c>
      <c r="M10" s="217" t="s">
        <v>25</v>
      </c>
      <c r="N10" s="218"/>
      <c r="Q10" s="16"/>
      <c r="R10" s="16"/>
      <c r="S10" s="16"/>
      <c r="T10" s="16"/>
      <c r="U10" s="16"/>
    </row>
    <row r="11" spans="1:21" ht="29.4" thickBot="1" x14ac:dyDescent="0.35">
      <c r="A11" s="117">
        <v>3</v>
      </c>
      <c r="B11" s="30" t="s">
        <v>102</v>
      </c>
      <c r="C11" s="30" t="s">
        <v>87</v>
      </c>
      <c r="D11" s="118" t="s">
        <v>27</v>
      </c>
      <c r="E11" s="37">
        <v>6</v>
      </c>
      <c r="F11" s="38">
        <v>2</v>
      </c>
      <c r="G11" s="39"/>
      <c r="H11" s="39"/>
      <c r="I11" s="39"/>
      <c r="J11" s="39"/>
      <c r="K11" s="39">
        <f t="shared" si="0"/>
        <v>28</v>
      </c>
      <c r="L11" s="39">
        <f t="shared" si="1"/>
        <v>122</v>
      </c>
      <c r="M11" s="217" t="s">
        <v>24</v>
      </c>
      <c r="N11" s="218"/>
      <c r="Q11" s="16"/>
      <c r="R11" s="16"/>
      <c r="S11" s="16"/>
      <c r="T11" s="16"/>
      <c r="U11" s="16"/>
    </row>
    <row r="12" spans="1:21" ht="29.4" thickBot="1" x14ac:dyDescent="0.35">
      <c r="A12" s="117">
        <v>4</v>
      </c>
      <c r="B12" s="30" t="s">
        <v>103</v>
      </c>
      <c r="C12" s="30" t="s">
        <v>88</v>
      </c>
      <c r="D12" s="118" t="s">
        <v>27</v>
      </c>
      <c r="E12" s="37">
        <v>7</v>
      </c>
      <c r="F12" s="38">
        <v>2</v>
      </c>
      <c r="G12" s="39">
        <v>1</v>
      </c>
      <c r="H12" s="39"/>
      <c r="I12" s="39"/>
      <c r="J12" s="39"/>
      <c r="K12" s="39">
        <f t="shared" si="0"/>
        <v>42</v>
      </c>
      <c r="L12" s="39">
        <f t="shared" si="1"/>
        <v>133</v>
      </c>
      <c r="M12" s="217" t="s">
        <v>24</v>
      </c>
      <c r="N12" s="218"/>
      <c r="Q12" s="16"/>
      <c r="R12" s="16"/>
      <c r="S12" s="16"/>
      <c r="T12" s="16"/>
      <c r="U12" s="16"/>
    </row>
    <row r="13" spans="1:21" ht="29.4" thickBot="1" x14ac:dyDescent="0.35">
      <c r="A13" s="117">
        <v>5</v>
      </c>
      <c r="B13" s="30" t="s">
        <v>104</v>
      </c>
      <c r="C13" s="30" t="s">
        <v>89</v>
      </c>
      <c r="D13" s="46" t="s">
        <v>23</v>
      </c>
      <c r="E13" s="37">
        <v>4</v>
      </c>
      <c r="F13" s="38"/>
      <c r="G13" s="39">
        <v>2</v>
      </c>
      <c r="H13" s="39"/>
      <c r="I13" s="39"/>
      <c r="J13" s="39"/>
      <c r="K13" s="39">
        <f t="shared" si="0"/>
        <v>28</v>
      </c>
      <c r="L13" s="39">
        <f t="shared" si="1"/>
        <v>72</v>
      </c>
      <c r="M13" s="199" t="s">
        <v>25</v>
      </c>
      <c r="N13" s="200"/>
      <c r="Q13" s="16"/>
      <c r="R13" s="16"/>
      <c r="S13" s="16"/>
      <c r="T13" s="16"/>
      <c r="U13" s="16"/>
    </row>
    <row r="14" spans="1:21" ht="15" customHeight="1" thickBot="1" x14ac:dyDescent="0.35">
      <c r="A14" s="119">
        <v>6</v>
      </c>
      <c r="B14" s="74" t="s">
        <v>105</v>
      </c>
      <c r="C14" s="50" t="s">
        <v>51</v>
      </c>
      <c r="D14" s="120" t="s">
        <v>26</v>
      </c>
      <c r="E14" s="37">
        <v>2</v>
      </c>
      <c r="F14" s="121">
        <v>1</v>
      </c>
      <c r="G14" s="57"/>
      <c r="H14" s="57"/>
      <c r="I14" s="57"/>
      <c r="J14" s="57"/>
      <c r="K14" s="39">
        <f t="shared" si="0"/>
        <v>14</v>
      </c>
      <c r="L14" s="39">
        <f t="shared" si="1"/>
        <v>36</v>
      </c>
      <c r="M14" s="161" t="s">
        <v>25</v>
      </c>
      <c r="N14" s="162"/>
      <c r="Q14" s="16"/>
      <c r="R14" s="16"/>
      <c r="S14" s="16"/>
      <c r="T14" s="16"/>
      <c r="U14" s="16"/>
    </row>
    <row r="15" spans="1:21" ht="14.4" customHeight="1" thickBot="1" x14ac:dyDescent="0.35">
      <c r="A15" s="163" t="s">
        <v>46</v>
      </c>
      <c r="B15" s="164"/>
      <c r="C15" s="16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Q15" s="16"/>
      <c r="R15" s="16"/>
      <c r="S15" s="16"/>
      <c r="T15" s="16"/>
      <c r="U15" s="16"/>
    </row>
    <row r="16" spans="1:21" x14ac:dyDescent="0.3">
      <c r="A16" s="98"/>
      <c r="B16" s="44"/>
      <c r="C16" s="45"/>
      <c r="D16" s="167"/>
      <c r="E16" s="167"/>
      <c r="F16" s="169"/>
      <c r="G16" s="171"/>
      <c r="H16" s="171"/>
      <c r="I16" s="171"/>
      <c r="J16" s="171"/>
      <c r="K16" s="173"/>
      <c r="L16" s="173"/>
      <c r="M16" s="175"/>
      <c r="N16" s="176"/>
      <c r="Q16" s="16"/>
      <c r="R16" s="16"/>
      <c r="S16" s="16"/>
      <c r="T16" s="16"/>
      <c r="U16" s="16"/>
    </row>
    <row r="17" spans="1:21" ht="15" thickBot="1" x14ac:dyDescent="0.35">
      <c r="A17" s="103"/>
      <c r="B17" s="49"/>
      <c r="C17" s="50"/>
      <c r="D17" s="168"/>
      <c r="E17" s="168"/>
      <c r="F17" s="170"/>
      <c r="G17" s="172"/>
      <c r="H17" s="172"/>
      <c r="I17" s="172"/>
      <c r="J17" s="172"/>
      <c r="K17" s="174"/>
      <c r="L17" s="174"/>
      <c r="M17" s="177"/>
      <c r="N17" s="178"/>
      <c r="Q17" s="16"/>
      <c r="R17" s="16"/>
      <c r="S17" s="16"/>
      <c r="T17" s="16"/>
      <c r="U17" s="16"/>
    </row>
    <row r="18" spans="1:21" x14ac:dyDescent="0.3">
      <c r="A18" s="153" t="s">
        <v>28</v>
      </c>
      <c r="B18" s="154"/>
      <c r="C18" s="154"/>
      <c r="D18" s="122" t="s">
        <v>29</v>
      </c>
      <c r="E18" s="157">
        <f t="shared" ref="E18:L18" si="2">SUM(E9:E17)</f>
        <v>30</v>
      </c>
      <c r="F18" s="52">
        <f t="shared" si="2"/>
        <v>7</v>
      </c>
      <c r="G18" s="52">
        <f t="shared" si="2"/>
        <v>3</v>
      </c>
      <c r="H18" s="52">
        <f t="shared" si="2"/>
        <v>2</v>
      </c>
      <c r="I18" s="52">
        <f t="shared" si="2"/>
        <v>0</v>
      </c>
      <c r="J18" s="52"/>
      <c r="K18" s="159">
        <f t="shared" si="2"/>
        <v>168</v>
      </c>
      <c r="L18" s="159">
        <f t="shared" si="2"/>
        <v>582</v>
      </c>
      <c r="M18" s="52" t="s">
        <v>30</v>
      </c>
      <c r="N18" s="54" t="s">
        <v>25</v>
      </c>
      <c r="Q18" s="16"/>
      <c r="R18" s="16"/>
      <c r="S18" s="16"/>
      <c r="T18" s="16"/>
      <c r="U18" s="16"/>
    </row>
    <row r="19" spans="1:21" ht="15" thickBot="1" x14ac:dyDescent="0.35">
      <c r="A19" s="155"/>
      <c r="B19" s="156"/>
      <c r="C19" s="156"/>
      <c r="D19" s="108" t="s">
        <v>31</v>
      </c>
      <c r="E19" s="158"/>
      <c r="F19" s="73">
        <f>COUNT(F9:F17)</f>
        <v>5</v>
      </c>
      <c r="G19" s="73">
        <f>COUNT(G9:G17)</f>
        <v>2</v>
      </c>
      <c r="H19" s="73">
        <f>COUNT(H9:H17)</f>
        <v>2</v>
      </c>
      <c r="I19" s="73">
        <f>COUNT(I9:I17)</f>
        <v>0</v>
      </c>
      <c r="J19" s="73"/>
      <c r="K19" s="160"/>
      <c r="L19" s="160"/>
      <c r="M19" s="42">
        <f>COUNTIF(M1:M18,"=E")</f>
        <v>3</v>
      </c>
      <c r="N19" s="43">
        <f>COUNTIF(M1:M18,"=V")+COUNTIF(M1:M18,"=C")</f>
        <v>3</v>
      </c>
      <c r="Q19" s="16"/>
      <c r="R19" s="16"/>
      <c r="S19" s="16"/>
      <c r="T19" s="16"/>
      <c r="U19" s="16"/>
    </row>
    <row r="20" spans="1:21" ht="15" customHeight="1" thickBot="1" x14ac:dyDescent="0.35">
      <c r="A20" s="184" t="s">
        <v>47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  <c r="Q20" s="16"/>
      <c r="R20" s="1"/>
      <c r="S20" s="16"/>
      <c r="T20" s="16"/>
      <c r="U20" s="16"/>
    </row>
    <row r="21" spans="1:21" ht="15" customHeight="1" thickBot="1" x14ac:dyDescent="0.35">
      <c r="A21" s="29">
        <v>7</v>
      </c>
      <c r="B21" s="123" t="s">
        <v>166</v>
      </c>
      <c r="C21" s="124" t="s">
        <v>42</v>
      </c>
      <c r="D21" s="125" t="s">
        <v>26</v>
      </c>
      <c r="E21" s="126">
        <v>5</v>
      </c>
      <c r="F21" s="127">
        <v>2</v>
      </c>
      <c r="G21" s="127">
        <v>1</v>
      </c>
      <c r="H21" s="127"/>
      <c r="I21" s="127"/>
      <c r="J21" s="127"/>
      <c r="K21" s="127">
        <f>SUM(F21:I21)*14</f>
        <v>42</v>
      </c>
      <c r="L21" s="127">
        <f>E21*25-K21</f>
        <v>83</v>
      </c>
      <c r="M21" s="187" t="s">
        <v>24</v>
      </c>
      <c r="N21" s="188"/>
      <c r="Q21" s="16"/>
      <c r="R21" s="1"/>
      <c r="S21" s="16"/>
      <c r="T21" s="16"/>
      <c r="U21" s="16"/>
    </row>
    <row r="22" spans="1:21" ht="29.4" thickBot="1" x14ac:dyDescent="0.35">
      <c r="A22" s="76">
        <v>8</v>
      </c>
      <c r="B22" s="128" t="s">
        <v>167</v>
      </c>
      <c r="C22" s="124" t="s">
        <v>142</v>
      </c>
      <c r="D22" s="125" t="s">
        <v>26</v>
      </c>
      <c r="E22" s="126">
        <v>5</v>
      </c>
      <c r="F22" s="127">
        <v>2</v>
      </c>
      <c r="G22" s="127">
        <v>1</v>
      </c>
      <c r="H22" s="127"/>
      <c r="I22" s="127"/>
      <c r="J22" s="127"/>
      <c r="K22" s="127">
        <f>SUM(F22:I22)*14</f>
        <v>42</v>
      </c>
      <c r="L22" s="127">
        <f>E22*25-K22</f>
        <v>83</v>
      </c>
      <c r="M22" s="187" t="s">
        <v>24</v>
      </c>
      <c r="N22" s="188"/>
      <c r="Q22" s="16"/>
      <c r="R22" s="1"/>
      <c r="S22" s="17"/>
      <c r="T22" s="17"/>
      <c r="U22" s="17"/>
    </row>
    <row r="23" spans="1:21" ht="15.75" customHeight="1" thickBot="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Q23" s="4"/>
      <c r="R23" s="1"/>
      <c r="S23" s="3"/>
      <c r="T23" s="3"/>
      <c r="U23" s="3"/>
    </row>
    <row r="24" spans="1:21" ht="15.75" customHeight="1" x14ac:dyDescent="0.3">
      <c r="B24" s="189" t="s">
        <v>32</v>
      </c>
      <c r="C24" s="70" t="s">
        <v>33</v>
      </c>
      <c r="D24" s="192">
        <f>SUM(F9:J14)</f>
        <v>12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4"/>
      <c r="Q24" s="4"/>
      <c r="R24" s="1"/>
      <c r="S24" s="3"/>
      <c r="T24" s="3"/>
      <c r="U24" s="3"/>
    </row>
    <row r="25" spans="1:21" ht="15.75" customHeight="1" x14ac:dyDescent="0.3">
      <c r="B25" s="190"/>
      <c r="C25" s="71" t="s">
        <v>34</v>
      </c>
      <c r="D25" s="195">
        <f>SUM(F16:J17)</f>
        <v>0</v>
      </c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Q25" s="4"/>
      <c r="R25" s="1"/>
      <c r="S25" s="3"/>
      <c r="T25" s="3"/>
      <c r="U25" s="3"/>
    </row>
    <row r="26" spans="1:21" ht="15.75" customHeight="1" thickBot="1" x14ac:dyDescent="0.35">
      <c r="B26" s="191"/>
      <c r="C26" s="72" t="s">
        <v>35</v>
      </c>
      <c r="D26" s="158">
        <f>SUM(F21:J22)</f>
        <v>6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98"/>
      <c r="Q26" s="4"/>
      <c r="R26" s="1"/>
      <c r="S26" s="3"/>
      <c r="T26" s="3"/>
      <c r="U26" s="3"/>
    </row>
    <row r="27" spans="1:21" s="8" customFormat="1" ht="15.75" customHeight="1" x14ac:dyDescent="0.2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Q27" s="12"/>
      <c r="R27" s="13"/>
      <c r="S27" s="14"/>
      <c r="T27" s="14"/>
      <c r="U27" s="14"/>
    </row>
    <row r="28" spans="1:21" ht="18" customHeight="1" x14ac:dyDescent="0.3">
      <c r="B28" s="20" t="s">
        <v>36</v>
      </c>
      <c r="C28" s="25"/>
      <c r="D28" s="27"/>
      <c r="E28" s="154" t="s">
        <v>37</v>
      </c>
      <c r="F28" s="154"/>
      <c r="G28" s="20"/>
      <c r="H28" s="27"/>
      <c r="I28" s="27"/>
      <c r="J28" s="27"/>
      <c r="K28" s="181" t="s">
        <v>38</v>
      </c>
      <c r="L28" s="181"/>
      <c r="M28" s="181"/>
      <c r="N28" s="181"/>
      <c r="Q28" s="2"/>
      <c r="R28" s="1"/>
      <c r="S28" s="183"/>
      <c r="T28" s="183"/>
      <c r="U28" s="183"/>
    </row>
    <row r="29" spans="1:21" ht="15" customHeight="1" x14ac:dyDescent="0.3">
      <c r="B29" s="182" t="s">
        <v>39</v>
      </c>
      <c r="C29" s="182"/>
      <c r="D29" s="154" t="s">
        <v>53</v>
      </c>
      <c r="E29" s="154"/>
      <c r="F29" s="154"/>
      <c r="G29" s="154"/>
      <c r="H29" s="154"/>
      <c r="I29" s="154"/>
      <c r="J29" s="15"/>
      <c r="K29" s="181" t="s">
        <v>55</v>
      </c>
      <c r="L29" s="181"/>
      <c r="M29" s="181"/>
      <c r="N29" s="181"/>
      <c r="Q29" s="2"/>
      <c r="R29" s="1"/>
      <c r="S29" s="2"/>
      <c r="T29" s="2"/>
      <c r="U29" s="2"/>
    </row>
    <row r="30" spans="1:21" ht="15" customHeight="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113"/>
      <c r="R30" s="1"/>
      <c r="S30" s="2"/>
      <c r="T30" s="2"/>
      <c r="U30" s="2"/>
    </row>
    <row r="31" spans="1:2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Q31" s="113"/>
      <c r="R31" s="1"/>
      <c r="S31" s="2"/>
      <c r="T31" s="2"/>
      <c r="U31" s="2"/>
    </row>
    <row r="32" spans="1:21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1:13" ht="15" customHeight="1" x14ac:dyDescent="0.3">
      <c r="B38" s="27"/>
      <c r="C38" s="27"/>
      <c r="H38" s="20"/>
      <c r="I38" s="20"/>
      <c r="J38" s="20"/>
      <c r="K38" s="27"/>
      <c r="L38" s="27"/>
      <c r="M38" s="27"/>
    </row>
    <row r="39" spans="1:13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x14ac:dyDescent="0.3">
      <c r="A47" s="179" t="s">
        <v>45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</row>
    <row r="48" spans="1:13" x14ac:dyDescent="0.3">
      <c r="A48" s="180" t="s">
        <v>40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</row>
    <row r="49" spans="2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 ht="15" customHeight="1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ht="15" customHeigh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2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2:13" x14ac:dyDescent="0.3">
      <c r="B53" s="27"/>
      <c r="C53" s="27"/>
      <c r="D53" s="20"/>
      <c r="E53" s="20"/>
      <c r="F53" s="20"/>
      <c r="G53" s="20"/>
      <c r="H53" s="27"/>
      <c r="I53" s="27"/>
      <c r="J53" s="27"/>
      <c r="K53" s="27"/>
      <c r="L53" s="27"/>
      <c r="M53" s="27"/>
    </row>
    <row r="54" spans="2:13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2:13" x14ac:dyDescent="0.3">
      <c r="B55" s="27"/>
      <c r="C55" s="27"/>
      <c r="D55" s="27"/>
      <c r="E55" s="154"/>
      <c r="F55" s="154"/>
      <c r="G55" s="154"/>
      <c r="H55" s="27"/>
      <c r="I55" s="27"/>
      <c r="J55" s="27"/>
      <c r="K55" s="27"/>
      <c r="L55" s="27"/>
      <c r="M55" s="27"/>
    </row>
    <row r="56" spans="2:13" x14ac:dyDescent="0.3">
      <c r="B56" s="27"/>
      <c r="C56" s="27"/>
      <c r="D56" s="27"/>
      <c r="E56" s="154"/>
      <c r="F56" s="154"/>
      <c r="G56" s="154"/>
      <c r="H56" s="27"/>
      <c r="I56" s="27"/>
      <c r="J56" s="27"/>
      <c r="K56" s="27"/>
      <c r="L56" s="27"/>
      <c r="M56" s="27"/>
    </row>
    <row r="57" spans="2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3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2:13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</sheetData>
  <sheetProtection formatCells="0" formatRows="0" insertRows="0" insertHyperlinks="0" deleteRows="0" sort="0" autoFilter="0" pivotTables="0"/>
  <protectedRanges>
    <protectedRange sqref="C3:G4 D2 L1:M2 A16:XFD17 K29 D29 A21:XFD22 A9:XFD14" name="Editabil"/>
  </protectedRanges>
  <mergeCells count="56">
    <mergeCell ref="C3:G3"/>
    <mergeCell ref="L3:M3"/>
    <mergeCell ref="D1:H1"/>
    <mergeCell ref="L1:M1"/>
    <mergeCell ref="B2:C2"/>
    <mergeCell ref="D2:H2"/>
    <mergeCell ref="L2:M2"/>
    <mergeCell ref="M13:N13"/>
    <mergeCell ref="L4:M4"/>
    <mergeCell ref="A6:A7"/>
    <mergeCell ref="B6:B7"/>
    <mergeCell ref="C6:C7"/>
    <mergeCell ref="D6:D7"/>
    <mergeCell ref="E6:E7"/>
    <mergeCell ref="F6:J6"/>
    <mergeCell ref="K6:L6"/>
    <mergeCell ref="M6:N7"/>
    <mergeCell ref="A8:N8"/>
    <mergeCell ref="M9:N9"/>
    <mergeCell ref="M10:N10"/>
    <mergeCell ref="M11:N11"/>
    <mergeCell ref="M12:N12"/>
    <mergeCell ref="C4:J4"/>
    <mergeCell ref="S28:U28"/>
    <mergeCell ref="A20:N20"/>
    <mergeCell ref="M21:N21"/>
    <mergeCell ref="M22:N22"/>
    <mergeCell ref="B24:B26"/>
    <mergeCell ref="D24:N24"/>
    <mergeCell ref="D25:N25"/>
    <mergeCell ref="D26:N26"/>
    <mergeCell ref="A47:M47"/>
    <mergeCell ref="A48:M48"/>
    <mergeCell ref="E55:G55"/>
    <mergeCell ref="E56:G56"/>
    <mergeCell ref="E28:F28"/>
    <mergeCell ref="K28:N28"/>
    <mergeCell ref="B29:C29"/>
    <mergeCell ref="D29:I29"/>
    <mergeCell ref="K29:N29"/>
    <mergeCell ref="A18:C19"/>
    <mergeCell ref="E18:E19"/>
    <mergeCell ref="K18:K19"/>
    <mergeCell ref="L18:L19"/>
    <mergeCell ref="M14:N14"/>
    <mergeCell ref="A15:N15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N17"/>
  </mergeCells>
  <conditionalFormatting sqref="D1:D3 D5:D12 D14:D16 D18:D20 D23:D45">
    <cfRule type="cellIs" dxfId="55" priority="6" stopIfTrue="1" operator="equal">
      <formula>"DS"</formula>
    </cfRule>
    <cfRule type="cellIs" dxfId="54" priority="7" operator="equal">
      <formula>"DA"</formula>
    </cfRule>
    <cfRule type="cellIs" dxfId="53" priority="8" operator="equal">
      <formula>"DC"</formula>
    </cfRule>
  </conditionalFormatting>
  <conditionalFormatting sqref="D13">
    <cfRule type="cellIs" dxfId="52" priority="3" operator="equal">
      <formula>"DS"</formula>
    </cfRule>
    <cfRule type="cellIs" dxfId="51" priority="4" operator="equal">
      <formula>"DA"</formula>
    </cfRule>
    <cfRule type="cellIs" dxfId="50" priority="5" operator="equal">
      <formula>"DC"</formula>
    </cfRule>
  </conditionalFormatting>
  <conditionalFormatting sqref="D21:D22">
    <cfRule type="cellIs" dxfId="49" priority="1" stopIfTrue="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457F-1B01-4AD8-9296-4376EB12FD8F}">
  <dimension ref="A1:U58"/>
  <sheetViews>
    <sheetView topLeftCell="A3" zoomScale="80" zoomScaleNormal="80" zoomScaleSheetLayoutView="70" workbookViewId="0">
      <selection activeCell="A21" sqref="A21"/>
    </sheetView>
  </sheetViews>
  <sheetFormatPr defaultRowHeight="14.4" x14ac:dyDescent="0.3"/>
  <cols>
    <col min="1" max="1" width="4.6640625" style="23" customWidth="1"/>
    <col min="2" max="2" width="18.21875" customWidth="1"/>
    <col min="3" max="3" width="44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2.21875" customWidth="1"/>
    <col min="13" max="14" width="4.6640625" style="23" customWidth="1"/>
    <col min="21" max="21" width="10.109375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87"/>
      <c r="R1" s="87"/>
      <c r="S1" s="87"/>
      <c r="T1" s="87"/>
      <c r="U1" s="87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tr">
        <f>Sem_I_EN!L2</f>
        <v>2024 - 2025</v>
      </c>
      <c r="M2" s="182"/>
      <c r="Q2" s="16"/>
      <c r="R2" s="16"/>
      <c r="S2" s="16"/>
      <c r="T2" s="16"/>
      <c r="U2" s="16"/>
    </row>
    <row r="3" spans="1:21" x14ac:dyDescent="0.3">
      <c r="B3" s="18" t="s">
        <v>2</v>
      </c>
      <c r="C3" s="182" t="str">
        <f>Sem_I_EN!C3</f>
        <v>FILOLOGIE</v>
      </c>
      <c r="D3" s="182"/>
      <c r="E3" s="182"/>
      <c r="F3" s="182"/>
      <c r="G3" s="182"/>
      <c r="K3" s="26" t="str">
        <f>Sem_I_EN!K3</f>
        <v>Anul de studii:</v>
      </c>
      <c r="L3" s="182" t="str">
        <f>Sem_I_EN!L3</f>
        <v>I</v>
      </c>
      <c r="M3" s="182"/>
      <c r="Q3" s="16"/>
      <c r="R3" s="16"/>
      <c r="S3" s="16"/>
      <c r="T3" s="16"/>
      <c r="U3" s="16"/>
    </row>
    <row r="4" spans="1:21" ht="34.799999999999997" customHeight="1" x14ac:dyDescent="0.3">
      <c r="B4" s="18" t="s">
        <v>5</v>
      </c>
      <c r="C4" s="182" t="str">
        <f>Sem_I_EN!C4</f>
        <v>Limbaje specializate și traducere asistată de calculator (interdisciplinar cu domeniul Calculatoare și tehnologia informației)</v>
      </c>
      <c r="D4" s="182"/>
      <c r="E4" s="182"/>
      <c r="F4" s="182"/>
      <c r="G4" s="182"/>
      <c r="H4" s="182"/>
      <c r="I4" s="182"/>
      <c r="K4" s="26" t="str">
        <f>Sem_I_EN!K4</f>
        <v>Semestrul:</v>
      </c>
      <c r="L4" s="182" t="s">
        <v>41</v>
      </c>
      <c r="M4" s="182"/>
      <c r="Q4" s="16"/>
      <c r="R4" s="16"/>
      <c r="S4" s="16"/>
      <c r="T4" s="16"/>
      <c r="U4" s="16"/>
    </row>
    <row r="5" spans="1:21" s="8" customFormat="1" ht="12" customHeight="1" thickBot="1" x14ac:dyDescent="0.25">
      <c r="A5" s="5"/>
      <c r="B5" s="6"/>
      <c r="C5" s="7"/>
      <c r="D5" s="7"/>
      <c r="E5" s="7"/>
      <c r="F5" s="7"/>
      <c r="G5" s="7"/>
      <c r="K5" s="9"/>
      <c r="L5" s="10"/>
      <c r="M5" s="7"/>
      <c r="N5" s="5"/>
      <c r="Q5" s="16"/>
      <c r="R5" s="16"/>
      <c r="S5" s="16"/>
      <c r="T5" s="16"/>
      <c r="U5" s="16"/>
    </row>
    <row r="6" spans="1:21" s="27" customFormat="1" ht="20.100000000000001" customHeight="1" x14ac:dyDescent="0.3">
      <c r="A6" s="201" t="s">
        <v>7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16"/>
      <c r="R6" s="16"/>
      <c r="S6" s="16"/>
      <c r="T6" s="16"/>
      <c r="U6" s="16"/>
    </row>
    <row r="7" spans="1:21" x14ac:dyDescent="0.3">
      <c r="A7" s="236"/>
      <c r="B7" s="237"/>
      <c r="C7" s="237"/>
      <c r="D7" s="237"/>
      <c r="E7" s="238"/>
      <c r="F7" s="88" t="s">
        <v>15</v>
      </c>
      <c r="G7" s="88" t="s">
        <v>16</v>
      </c>
      <c r="H7" s="88" t="s">
        <v>17</v>
      </c>
      <c r="I7" s="88" t="s">
        <v>18</v>
      </c>
      <c r="J7" s="88" t="s">
        <v>19</v>
      </c>
      <c r="K7" s="88" t="s">
        <v>20</v>
      </c>
      <c r="L7" s="88" t="s">
        <v>21</v>
      </c>
      <c r="M7" s="237"/>
      <c r="N7" s="239"/>
      <c r="Q7" s="16"/>
      <c r="R7" s="16"/>
      <c r="S7" s="16"/>
      <c r="T7" s="16"/>
      <c r="U7" s="16"/>
    </row>
    <row r="8" spans="1:21" ht="15" thickBot="1" x14ac:dyDescent="0.35">
      <c r="A8" s="225" t="s">
        <v>22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/>
      <c r="Q8" s="16"/>
      <c r="R8" s="16"/>
      <c r="S8" s="16"/>
      <c r="T8" s="16"/>
      <c r="U8" s="16"/>
    </row>
    <row r="9" spans="1:21" ht="29.4" thickBot="1" x14ac:dyDescent="0.35">
      <c r="A9" s="89">
        <v>1</v>
      </c>
      <c r="B9" s="136" t="s">
        <v>107</v>
      </c>
      <c r="C9" s="30" t="s">
        <v>132</v>
      </c>
      <c r="D9" s="91" t="s">
        <v>27</v>
      </c>
      <c r="E9" s="37">
        <v>7</v>
      </c>
      <c r="F9" s="92">
        <v>1</v>
      </c>
      <c r="G9" s="93"/>
      <c r="H9" s="93">
        <v>1</v>
      </c>
      <c r="I9" s="93"/>
      <c r="J9" s="93"/>
      <c r="K9" s="93">
        <f>SUM(F9:J9)*14</f>
        <v>28</v>
      </c>
      <c r="L9" s="93">
        <f>E9*25-K9</f>
        <v>147</v>
      </c>
      <c r="M9" s="215" t="s">
        <v>24</v>
      </c>
      <c r="N9" s="216"/>
      <c r="Q9" s="16"/>
      <c r="R9" s="16"/>
      <c r="S9" s="16"/>
      <c r="T9" s="16"/>
      <c r="U9" s="16"/>
    </row>
    <row r="10" spans="1:21" ht="29.4" thickBot="1" x14ac:dyDescent="0.35">
      <c r="A10" s="89">
        <v>2</v>
      </c>
      <c r="B10" s="133" t="s">
        <v>108</v>
      </c>
      <c r="C10" s="30" t="s">
        <v>86</v>
      </c>
      <c r="D10" s="95" t="s">
        <v>27</v>
      </c>
      <c r="E10" s="37">
        <v>7</v>
      </c>
      <c r="F10" s="96">
        <v>1</v>
      </c>
      <c r="G10" s="39"/>
      <c r="H10" s="39">
        <v>1</v>
      </c>
      <c r="I10" s="39">
        <v>1</v>
      </c>
      <c r="J10" s="39"/>
      <c r="K10" s="39">
        <f>SUM(F10:J10)*14</f>
        <v>42</v>
      </c>
      <c r="L10" s="39">
        <f>E10*25-K10</f>
        <v>133</v>
      </c>
      <c r="M10" s="199" t="s">
        <v>24</v>
      </c>
      <c r="N10" s="200"/>
      <c r="Q10" s="16"/>
      <c r="R10" s="16"/>
      <c r="S10" s="16"/>
      <c r="T10" s="16"/>
      <c r="U10" s="16"/>
    </row>
    <row r="11" spans="1:21" ht="15" thickBot="1" x14ac:dyDescent="0.35">
      <c r="A11" s="89">
        <v>3</v>
      </c>
      <c r="B11" s="30" t="s">
        <v>109</v>
      </c>
      <c r="C11" s="30" t="s">
        <v>156</v>
      </c>
      <c r="D11" s="46" t="s">
        <v>23</v>
      </c>
      <c r="E11" s="37">
        <v>4</v>
      </c>
      <c r="F11" s="96">
        <v>1</v>
      </c>
      <c r="G11" s="39"/>
      <c r="H11" s="39"/>
      <c r="I11" s="39"/>
      <c r="J11" s="39"/>
      <c r="K11" s="39">
        <f>SUM(F11:J11)*14</f>
        <v>14</v>
      </c>
      <c r="L11" s="39">
        <f>E11*25-K11</f>
        <v>86</v>
      </c>
      <c r="M11" s="199" t="s">
        <v>24</v>
      </c>
      <c r="N11" s="200"/>
      <c r="Q11" s="16"/>
      <c r="R11" s="16"/>
      <c r="S11" s="16"/>
      <c r="T11" s="16"/>
      <c r="U11" s="16"/>
    </row>
    <row r="12" spans="1:21" ht="24" customHeight="1" thickBot="1" x14ac:dyDescent="0.35">
      <c r="A12" s="89">
        <v>4</v>
      </c>
      <c r="B12" s="30" t="s">
        <v>110</v>
      </c>
      <c r="C12" s="30" t="s">
        <v>155</v>
      </c>
      <c r="D12" s="46" t="s">
        <v>23</v>
      </c>
      <c r="E12" s="37">
        <v>5</v>
      </c>
      <c r="F12" s="96">
        <v>2</v>
      </c>
      <c r="G12" s="39">
        <v>2</v>
      </c>
      <c r="H12" s="39"/>
      <c r="I12" s="39"/>
      <c r="J12" s="39"/>
      <c r="K12" s="39">
        <f>SUM(F12:J12)*14</f>
        <v>56</v>
      </c>
      <c r="L12" s="39">
        <f t="shared" ref="L12:L13" si="0">E12*25-K12</f>
        <v>69</v>
      </c>
      <c r="M12" s="199" t="s">
        <v>24</v>
      </c>
      <c r="N12" s="200"/>
      <c r="Q12" s="16"/>
      <c r="R12" s="16"/>
      <c r="S12" s="16"/>
      <c r="T12" s="16"/>
      <c r="U12" s="16"/>
    </row>
    <row r="13" spans="1:21" ht="29.4" thickBot="1" x14ac:dyDescent="0.35">
      <c r="A13" s="89">
        <v>5</v>
      </c>
      <c r="B13" s="30" t="s">
        <v>111</v>
      </c>
      <c r="C13" s="30" t="s">
        <v>90</v>
      </c>
      <c r="D13" s="46" t="s">
        <v>23</v>
      </c>
      <c r="E13" s="37">
        <v>5</v>
      </c>
      <c r="F13" s="96"/>
      <c r="G13" s="39">
        <v>2</v>
      </c>
      <c r="H13" s="39"/>
      <c r="I13" s="39"/>
      <c r="J13" s="39"/>
      <c r="K13" s="39">
        <f t="shared" ref="K13:K14" si="1">SUM(F13:I13)*14</f>
        <v>28</v>
      </c>
      <c r="L13" s="39">
        <f t="shared" si="0"/>
        <v>97</v>
      </c>
      <c r="M13" s="199" t="s">
        <v>24</v>
      </c>
      <c r="N13" s="200"/>
      <c r="Q13" s="16"/>
      <c r="R13" s="16"/>
      <c r="S13" s="16"/>
      <c r="T13" s="16"/>
      <c r="U13" s="16"/>
    </row>
    <row r="14" spans="1:21" ht="15" customHeight="1" thickBot="1" x14ac:dyDescent="0.35">
      <c r="A14" s="89">
        <v>6</v>
      </c>
      <c r="B14" s="30" t="s">
        <v>112</v>
      </c>
      <c r="C14" s="30" t="s">
        <v>133</v>
      </c>
      <c r="D14" s="46" t="s">
        <v>23</v>
      </c>
      <c r="E14" s="37">
        <v>2</v>
      </c>
      <c r="F14" s="228" t="s">
        <v>54</v>
      </c>
      <c r="G14" s="229"/>
      <c r="H14" s="229"/>
      <c r="I14" s="229"/>
      <c r="J14" s="230"/>
      <c r="K14" s="39">
        <f t="shared" si="1"/>
        <v>0</v>
      </c>
      <c r="L14" s="39">
        <v>10</v>
      </c>
      <c r="M14" s="199" t="s">
        <v>25</v>
      </c>
      <c r="N14" s="200"/>
      <c r="Q14" s="16"/>
      <c r="R14" s="16"/>
      <c r="S14" s="16"/>
      <c r="T14" s="16"/>
      <c r="U14" s="16"/>
    </row>
    <row r="15" spans="1:21" ht="14.4" customHeight="1" thickBot="1" x14ac:dyDescent="0.35">
      <c r="A15" s="231" t="s">
        <v>46</v>
      </c>
      <c r="B15" s="232"/>
      <c r="C15" s="232"/>
      <c r="D15" s="165"/>
      <c r="E15" s="232"/>
      <c r="F15" s="232"/>
      <c r="G15" s="232"/>
      <c r="H15" s="232"/>
      <c r="I15" s="232"/>
      <c r="J15" s="232"/>
      <c r="K15" s="232"/>
      <c r="L15" s="232"/>
      <c r="M15" s="232"/>
      <c r="N15" s="233"/>
      <c r="Q15" s="16"/>
      <c r="R15" s="16"/>
      <c r="S15" s="16"/>
      <c r="T15" s="16"/>
      <c r="U15" s="16"/>
    </row>
    <row r="16" spans="1:21" ht="15" customHeight="1" x14ac:dyDescent="0.3">
      <c r="A16" s="98"/>
      <c r="B16" s="44"/>
      <c r="C16" s="99"/>
      <c r="D16" s="100"/>
      <c r="E16" s="101"/>
      <c r="F16" s="102"/>
      <c r="G16" s="35"/>
      <c r="H16" s="35"/>
      <c r="I16" s="35"/>
      <c r="J16" s="47"/>
      <c r="K16" s="35">
        <f>SUM(F16:J16)*14</f>
        <v>0</v>
      </c>
      <c r="L16" s="35">
        <f t="shared" ref="L16" si="2">E16*25-K16</f>
        <v>0</v>
      </c>
      <c r="M16" s="173"/>
      <c r="N16" s="234"/>
      <c r="Q16" s="16"/>
      <c r="R16" s="16"/>
      <c r="S16" s="16"/>
      <c r="T16" s="16"/>
      <c r="U16" s="16"/>
    </row>
    <row r="17" spans="1:21" ht="15" customHeight="1" thickBot="1" x14ac:dyDescent="0.35">
      <c r="A17" s="103"/>
      <c r="B17" s="49"/>
      <c r="C17" s="104"/>
      <c r="D17" s="105"/>
      <c r="E17" s="97"/>
      <c r="F17" s="106"/>
      <c r="G17" s="42"/>
      <c r="H17" s="42"/>
      <c r="I17" s="42"/>
      <c r="J17" s="51"/>
      <c r="K17" s="42"/>
      <c r="L17" s="42"/>
      <c r="M17" s="174"/>
      <c r="N17" s="235"/>
      <c r="Q17" s="16"/>
      <c r="R17" s="16"/>
      <c r="S17" s="16"/>
      <c r="T17" s="16"/>
      <c r="U17" s="16"/>
    </row>
    <row r="18" spans="1:21" x14ac:dyDescent="0.3">
      <c r="A18" s="153" t="s">
        <v>28</v>
      </c>
      <c r="B18" s="154"/>
      <c r="C18" s="154"/>
      <c r="D18" s="107" t="s">
        <v>29</v>
      </c>
      <c r="E18" s="157">
        <f>SUM(E9:E17)</f>
        <v>30</v>
      </c>
      <c r="F18" s="52">
        <f>SUM(F9:F17)</f>
        <v>5</v>
      </c>
      <c r="G18" s="52">
        <f>SUM(G9:G17)</f>
        <v>4</v>
      </c>
      <c r="H18" s="52">
        <f>SUM(H9:H17)</f>
        <v>2</v>
      </c>
      <c r="I18" s="52">
        <f>SUM(I9:I17)</f>
        <v>1</v>
      </c>
      <c r="J18" s="52"/>
      <c r="K18" s="159">
        <f>SUM(K9:K17)</f>
        <v>168</v>
      </c>
      <c r="L18" s="159">
        <f>SUM(L9:L17)</f>
        <v>542</v>
      </c>
      <c r="M18" s="52" t="s">
        <v>30</v>
      </c>
      <c r="N18" s="54" t="s">
        <v>25</v>
      </c>
      <c r="Q18" s="16"/>
      <c r="R18" s="16"/>
      <c r="S18" s="16"/>
      <c r="T18" s="16"/>
      <c r="U18" s="16"/>
    </row>
    <row r="19" spans="1:21" ht="15" thickBot="1" x14ac:dyDescent="0.35">
      <c r="A19" s="155"/>
      <c r="B19" s="156"/>
      <c r="C19" s="156"/>
      <c r="D19" s="108" t="s">
        <v>31</v>
      </c>
      <c r="E19" s="158"/>
      <c r="F19" s="73">
        <f>COUNT(F9:F17)</f>
        <v>4</v>
      </c>
      <c r="G19" s="73">
        <f>COUNT(G9:G17)</f>
        <v>2</v>
      </c>
      <c r="H19" s="73">
        <f>COUNT(H9:H17)</f>
        <v>2</v>
      </c>
      <c r="I19" s="73">
        <f>COUNT(I9:I17)</f>
        <v>1</v>
      </c>
      <c r="J19" s="73"/>
      <c r="K19" s="160"/>
      <c r="L19" s="160"/>
      <c r="M19" s="42">
        <f>COUNTIF(M1:M18,"=E")</f>
        <v>5</v>
      </c>
      <c r="N19" s="43">
        <f>COUNTIF(M1:M18,"=V")+COUNTIF(M1:M18,"=C")</f>
        <v>1</v>
      </c>
      <c r="Q19" s="16"/>
      <c r="R19" s="16"/>
      <c r="S19" s="16"/>
      <c r="T19" s="16"/>
      <c r="U19" s="16"/>
    </row>
    <row r="20" spans="1:21" ht="15" customHeight="1" thickBot="1" x14ac:dyDescent="0.35">
      <c r="A20" s="184" t="s">
        <v>47</v>
      </c>
      <c r="B20" s="185"/>
      <c r="C20" s="185"/>
      <c r="D20" s="185"/>
      <c r="E20" s="185"/>
      <c r="F20" s="221"/>
      <c r="G20" s="221"/>
      <c r="H20" s="221"/>
      <c r="I20" s="221"/>
      <c r="J20" s="221"/>
      <c r="K20" s="221"/>
      <c r="L20" s="221"/>
      <c r="M20" s="221"/>
      <c r="N20" s="222"/>
      <c r="Q20" s="16"/>
      <c r="R20" s="1"/>
      <c r="S20" s="16"/>
      <c r="T20" s="16"/>
      <c r="U20" s="16"/>
    </row>
    <row r="21" spans="1:21" ht="51.6" customHeight="1" thickBot="1" x14ac:dyDescent="0.35">
      <c r="A21" s="48">
        <v>7</v>
      </c>
      <c r="B21" s="109" t="s">
        <v>168</v>
      </c>
      <c r="C21" s="110" t="s">
        <v>143</v>
      </c>
      <c r="D21" s="111" t="s">
        <v>26</v>
      </c>
      <c r="E21" s="112">
        <v>5</v>
      </c>
      <c r="F21" s="65">
        <v>2</v>
      </c>
      <c r="G21" s="65">
        <v>1</v>
      </c>
      <c r="H21" s="65"/>
      <c r="I21" s="65"/>
      <c r="J21" s="65"/>
      <c r="K21" s="65">
        <f>SUM(F21:I21)*14</f>
        <v>42</v>
      </c>
      <c r="L21" s="65">
        <f>E21*25-K21</f>
        <v>83</v>
      </c>
      <c r="M21" s="223" t="s">
        <v>24</v>
      </c>
      <c r="N21" s="224"/>
      <c r="Q21" s="16"/>
      <c r="R21" s="1"/>
      <c r="S21" s="16"/>
      <c r="T21" s="16"/>
      <c r="U21" s="16"/>
    </row>
    <row r="22" spans="1:21" ht="15.75" customHeight="1" thickBot="1" x14ac:dyDescent="0.3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Q22" s="4"/>
      <c r="R22" s="1"/>
      <c r="S22" s="3"/>
      <c r="T22" s="3"/>
      <c r="U22" s="3"/>
    </row>
    <row r="23" spans="1:21" ht="15.75" customHeight="1" x14ac:dyDescent="0.3">
      <c r="B23" s="189" t="s">
        <v>32</v>
      </c>
      <c r="C23" s="70" t="str">
        <f>Sem_I_EN!C24</f>
        <v>Discipline Obligatorii:</v>
      </c>
      <c r="D23" s="192">
        <f>SUM(F9:J14)</f>
        <v>12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4"/>
      <c r="Q23" s="4"/>
      <c r="R23" s="1"/>
      <c r="S23" s="3"/>
      <c r="T23" s="3"/>
      <c r="U23" s="3"/>
    </row>
    <row r="24" spans="1:21" ht="15.75" customHeight="1" x14ac:dyDescent="0.3">
      <c r="B24" s="190"/>
      <c r="C24" s="71" t="str">
        <f>Sem_I_EN!C25</f>
        <v>Discipline Opționale:</v>
      </c>
      <c r="D24" s="195">
        <f>SUM(F16:J17)</f>
        <v>0</v>
      </c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Q24" s="4"/>
      <c r="R24" s="1"/>
      <c r="S24" s="3"/>
      <c r="T24" s="3"/>
      <c r="U24" s="3"/>
    </row>
    <row r="25" spans="1:21" ht="15.75" customHeight="1" thickBot="1" x14ac:dyDescent="0.35">
      <c r="B25" s="191"/>
      <c r="C25" s="72" t="str">
        <f>Sem_I_EN!C26</f>
        <v>Discipline Facultative:</v>
      </c>
      <c r="D25" s="158">
        <f>SUM(F21:J21)</f>
        <v>3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98"/>
      <c r="Q25" s="4"/>
      <c r="R25" s="1"/>
      <c r="S25" s="3"/>
      <c r="T25" s="3"/>
      <c r="U25" s="3"/>
    </row>
    <row r="26" spans="1:21" s="8" customFormat="1" ht="15.75" customHeight="1" x14ac:dyDescent="0.2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Q26" s="12"/>
      <c r="R26" s="13"/>
      <c r="S26" s="14"/>
      <c r="T26" s="14"/>
      <c r="U26" s="14"/>
    </row>
    <row r="27" spans="1:21" ht="18" customHeight="1" x14ac:dyDescent="0.3">
      <c r="B27" s="20" t="s">
        <v>36</v>
      </c>
      <c r="C27" s="25"/>
      <c r="D27" s="27"/>
      <c r="E27" s="154" t="s">
        <v>37</v>
      </c>
      <c r="F27" s="154"/>
      <c r="G27" s="20"/>
      <c r="H27" s="27"/>
      <c r="I27" s="27"/>
      <c r="J27" s="27"/>
      <c r="K27" s="181" t="s">
        <v>38</v>
      </c>
      <c r="L27" s="181"/>
      <c r="M27" s="181"/>
      <c r="N27" s="181"/>
      <c r="Q27" s="2"/>
      <c r="R27" s="1"/>
      <c r="S27" s="183"/>
      <c r="T27" s="183"/>
      <c r="U27" s="183"/>
    </row>
    <row r="28" spans="1:21" ht="15" customHeight="1" x14ac:dyDescent="0.3">
      <c r="B28" s="182" t="str">
        <f>Sem_I_EN!B29</f>
        <v>Mihnea-Cosmin COSTOIU</v>
      </c>
      <c r="C28" s="182"/>
      <c r="D28" s="154" t="str">
        <f>Sem_I_EN!D29</f>
        <v>Constantin-Augustus BĂRBULESCU</v>
      </c>
      <c r="E28" s="154"/>
      <c r="F28" s="154"/>
      <c r="G28" s="154"/>
      <c r="H28" s="154"/>
      <c r="I28" s="154"/>
      <c r="J28" s="15"/>
      <c r="K28" s="181" t="str">
        <f>Sem_I_EN!K29</f>
        <v>Laura CÎȚU</v>
      </c>
      <c r="L28" s="181"/>
      <c r="M28" s="181"/>
      <c r="N28" s="181"/>
      <c r="Q28" s="2"/>
      <c r="R28" s="1"/>
      <c r="S28" s="2"/>
      <c r="T28" s="2"/>
      <c r="U28" s="2"/>
    </row>
    <row r="29" spans="1:21" ht="15" customHeigh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Q29" s="113"/>
      <c r="R29" s="1"/>
      <c r="S29" s="2"/>
      <c r="T29" s="2"/>
      <c r="U29" s="2"/>
    </row>
    <row r="30" spans="1:2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113"/>
      <c r="R30" s="1"/>
      <c r="S30" s="2"/>
      <c r="T30" s="2"/>
      <c r="U30" s="2"/>
    </row>
    <row r="31" spans="1:2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21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15" customHeight="1" x14ac:dyDescent="0.3">
      <c r="B36" s="27"/>
      <c r="C36" s="27"/>
      <c r="H36" s="20"/>
      <c r="I36" s="20"/>
      <c r="J36" s="20"/>
      <c r="K36" s="27"/>
      <c r="L36" s="27"/>
      <c r="M36" s="27"/>
    </row>
    <row r="37" spans="1:13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1:13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A45" s="179" t="s">
        <v>45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</row>
    <row r="46" spans="1:13" x14ac:dyDescent="0.3">
      <c r="A46" s="180" t="s">
        <v>40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</row>
    <row r="47" spans="1:13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2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x14ac:dyDescent="0.3">
      <c r="B51" s="27"/>
      <c r="C51" s="27"/>
      <c r="D51" s="20"/>
      <c r="E51" s="20"/>
      <c r="F51" s="20"/>
      <c r="G51" s="20"/>
      <c r="H51" s="27"/>
      <c r="I51" s="27"/>
      <c r="J51" s="27"/>
      <c r="K51" s="27"/>
      <c r="L51" s="27"/>
      <c r="M51" s="27"/>
    </row>
    <row r="52" spans="2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2:13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3" x14ac:dyDescent="0.3">
      <c r="B54" s="27"/>
      <c r="C54" s="27"/>
      <c r="D54" s="27"/>
      <c r="E54" s="154"/>
      <c r="F54" s="154"/>
      <c r="G54" s="154"/>
      <c r="H54" s="27"/>
      <c r="I54" s="27"/>
      <c r="J54" s="27"/>
      <c r="K54" s="27"/>
      <c r="L54" s="27"/>
      <c r="M54" s="27"/>
    </row>
    <row r="55" spans="2:13" x14ac:dyDescent="0.3">
      <c r="B55" s="27"/>
      <c r="C55" s="27"/>
      <c r="D55" s="27"/>
      <c r="E55" s="154"/>
      <c r="F55" s="154"/>
      <c r="G55" s="154"/>
      <c r="H55" s="27"/>
      <c r="I55" s="27"/>
      <c r="J55" s="27"/>
      <c r="K55" s="27"/>
      <c r="L55" s="27"/>
      <c r="M55" s="27"/>
    </row>
    <row r="56" spans="2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2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3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</sheetData>
  <sheetProtection formatCells="0" formatRows="0" insertRows="0" insertHyperlinks="0" deleteRows="0" sort="0" autoFilter="0" pivotTables="0"/>
  <protectedRanges>
    <protectedRange sqref="B10:XFD10 B11:C14 A16:XFD17 E11:XFD14 C9:XFD9 A21:B21 A9:A14" name="Editabil"/>
    <protectedRange sqref="D13" name="Editabil_1"/>
    <protectedRange sqref="D14" name="Editabil_2"/>
    <protectedRange sqref="D12" name="Editabil_3"/>
    <protectedRange sqref="D11" name="Editabil_4"/>
    <protectedRange sqref="B9" name="Editabil_6"/>
  </protectedRanges>
  <mergeCells count="48">
    <mergeCell ref="C3:G3"/>
    <mergeCell ref="L3:M3"/>
    <mergeCell ref="D1:H1"/>
    <mergeCell ref="L1:M1"/>
    <mergeCell ref="B2:C2"/>
    <mergeCell ref="D2:H2"/>
    <mergeCell ref="L2:M2"/>
    <mergeCell ref="L4:M4"/>
    <mergeCell ref="A6:A7"/>
    <mergeCell ref="B6:B7"/>
    <mergeCell ref="C6:C7"/>
    <mergeCell ref="D6:D7"/>
    <mergeCell ref="E6:E7"/>
    <mergeCell ref="F6:J6"/>
    <mergeCell ref="K6:L6"/>
    <mergeCell ref="M6:N7"/>
    <mergeCell ref="C4:I4"/>
    <mergeCell ref="A18:C19"/>
    <mergeCell ref="E18:E19"/>
    <mergeCell ref="K18:K19"/>
    <mergeCell ref="L18:L19"/>
    <mergeCell ref="A8:N8"/>
    <mergeCell ref="M9:N9"/>
    <mergeCell ref="M10:N10"/>
    <mergeCell ref="M11:N11"/>
    <mergeCell ref="M12:N12"/>
    <mergeCell ref="M13:N13"/>
    <mergeCell ref="F14:J14"/>
    <mergeCell ref="M14:N14"/>
    <mergeCell ref="A15:N15"/>
    <mergeCell ref="M16:N16"/>
    <mergeCell ref="M17:N17"/>
    <mergeCell ref="S27:U27"/>
    <mergeCell ref="B28:C28"/>
    <mergeCell ref="D28:I28"/>
    <mergeCell ref="K28:N28"/>
    <mergeCell ref="A20:N20"/>
    <mergeCell ref="M21:N21"/>
    <mergeCell ref="B23:B25"/>
    <mergeCell ref="D23:N23"/>
    <mergeCell ref="D24:N24"/>
    <mergeCell ref="D25:N25"/>
    <mergeCell ref="A45:M45"/>
    <mergeCell ref="A46:M46"/>
    <mergeCell ref="E54:G54"/>
    <mergeCell ref="E55:G55"/>
    <mergeCell ref="E27:F27"/>
    <mergeCell ref="K27:N27"/>
  </mergeCells>
  <conditionalFormatting sqref="D1:D3 D5:D16">
    <cfRule type="cellIs" dxfId="48" priority="4" operator="equal">
      <formula>"DS"</formula>
    </cfRule>
    <cfRule type="cellIs" dxfId="47" priority="5" operator="equal">
      <formula>"DA"</formula>
    </cfRule>
    <cfRule type="cellIs" dxfId="46" priority="6" operator="equal">
      <formula>"DC"</formula>
    </cfRule>
  </conditionalFormatting>
  <conditionalFormatting sqref="D18:D20 D22:D44">
    <cfRule type="cellIs" dxfId="45" priority="7" operator="equal">
      <formula>"DS"</formula>
    </cfRule>
    <cfRule type="cellIs" dxfId="44" priority="8" operator="equal">
      <formula>"DA"</formula>
    </cfRule>
    <cfRule type="cellIs" dxfId="43" priority="9" operator="equal">
      <formula>"DC"</formula>
    </cfRule>
  </conditionalFormatting>
  <conditionalFormatting sqref="D21">
    <cfRule type="cellIs" dxfId="42" priority="1" stopIfTrue="1" operator="equal">
      <formula>"DS"</formula>
    </cfRule>
    <cfRule type="cellIs" dxfId="41" priority="2" stopIfTrue="1" operator="equal">
      <formula>"DA"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29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0B67-CFFF-4140-BC07-CFAB1E5929D3}">
  <dimension ref="A1:U56"/>
  <sheetViews>
    <sheetView topLeftCell="A5" zoomScale="80" zoomScaleNormal="80" zoomScaleSheetLayoutView="70" workbookViewId="0">
      <selection activeCell="A22" sqref="A22:A25"/>
    </sheetView>
  </sheetViews>
  <sheetFormatPr defaultRowHeight="14.4" x14ac:dyDescent="0.3"/>
  <cols>
    <col min="1" max="1" width="4.6640625" style="19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23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24"/>
      <c r="R1" s="24"/>
      <c r="S1" s="24"/>
      <c r="T1" s="24"/>
      <c r="U1" s="24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">
        <v>49</v>
      </c>
      <c r="M2" s="182"/>
      <c r="Q2" s="2"/>
      <c r="R2" s="2"/>
      <c r="S2" s="2"/>
      <c r="T2" s="2"/>
      <c r="U2" s="2"/>
    </row>
    <row r="3" spans="1:21" x14ac:dyDescent="0.3">
      <c r="B3" s="18" t="s">
        <v>2</v>
      </c>
      <c r="C3" s="182" t="str">
        <f>Sem_I_EN!C3</f>
        <v>FILOLOGIE</v>
      </c>
      <c r="D3" s="182"/>
      <c r="E3" s="182"/>
      <c r="F3" s="182"/>
      <c r="G3" s="182"/>
      <c r="K3" s="26" t="str">
        <f>Sem_I_EN!K3</f>
        <v>Anul de studii:</v>
      </c>
      <c r="L3" s="182" t="s">
        <v>41</v>
      </c>
      <c r="M3" s="182"/>
      <c r="Q3" s="2"/>
      <c r="R3" s="2"/>
      <c r="S3" s="2"/>
      <c r="T3" s="2"/>
      <c r="U3" s="2"/>
    </row>
    <row r="4" spans="1:21" ht="32.4" customHeight="1" x14ac:dyDescent="0.3">
      <c r="B4" s="18" t="s">
        <v>5</v>
      </c>
      <c r="C4" s="182" t="str">
        <f>Sem_I_EN!C4</f>
        <v>Limbaje specializate și traducere asistată de calculator (interdisciplinar cu domeniul Calculatoare și tehnologia informației)</v>
      </c>
      <c r="D4" s="182"/>
      <c r="E4" s="182"/>
      <c r="F4" s="182"/>
      <c r="G4" s="182"/>
      <c r="H4" s="182"/>
      <c r="I4" s="182"/>
      <c r="J4" s="182"/>
      <c r="K4" s="26" t="str">
        <f>Sem_I_EN!K4</f>
        <v>Semestrul:</v>
      </c>
      <c r="L4" s="182" t="s">
        <v>4</v>
      </c>
      <c r="M4" s="182"/>
      <c r="Q4" s="2"/>
      <c r="R4" s="2"/>
      <c r="S4" s="2"/>
      <c r="T4" s="2"/>
      <c r="U4" s="2"/>
    </row>
    <row r="5" spans="1:21" ht="12" customHeight="1" thickBot="1" x14ac:dyDescent="0.35">
      <c r="B5" s="18"/>
      <c r="C5" s="15"/>
      <c r="D5" s="15"/>
      <c r="E5" s="15"/>
      <c r="F5" s="15"/>
      <c r="G5" s="15"/>
      <c r="K5" s="26"/>
      <c r="L5" s="25"/>
      <c r="M5" s="15"/>
      <c r="Q5" s="2"/>
      <c r="R5" s="2"/>
      <c r="S5" s="2"/>
      <c r="T5" s="2"/>
      <c r="U5" s="2"/>
    </row>
    <row r="6" spans="1:21" s="27" customFormat="1" ht="16.5" customHeight="1" x14ac:dyDescent="0.3">
      <c r="A6" s="201" t="s">
        <v>44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2"/>
      <c r="R6" s="2"/>
      <c r="S6" s="2"/>
      <c r="T6" s="2"/>
      <c r="U6" s="2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2"/>
      <c r="R7" s="2"/>
      <c r="S7" s="2"/>
      <c r="T7" s="2"/>
      <c r="U7" s="2"/>
    </row>
    <row r="8" spans="1:21" ht="15" thickBot="1" x14ac:dyDescent="0.35">
      <c r="A8" s="212" t="s">
        <v>22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  <c r="Q8" s="2"/>
      <c r="R8" s="2"/>
      <c r="S8" s="2"/>
      <c r="T8" s="2"/>
      <c r="U8" s="2"/>
    </row>
    <row r="9" spans="1:21" ht="15" thickBot="1" x14ac:dyDescent="0.35">
      <c r="A9" s="129">
        <v>1</v>
      </c>
      <c r="B9" s="130" t="s">
        <v>106</v>
      </c>
      <c r="C9" s="90" t="s">
        <v>56</v>
      </c>
      <c r="D9" s="91" t="s">
        <v>27</v>
      </c>
      <c r="E9" s="37">
        <v>7</v>
      </c>
      <c r="F9" s="116">
        <v>1</v>
      </c>
      <c r="G9" s="93"/>
      <c r="H9" s="93"/>
      <c r="I9" s="93">
        <v>1</v>
      </c>
      <c r="J9" s="93"/>
      <c r="K9" s="93">
        <f t="shared" ref="K9:K15" si="0">SUM(F9:J9)*14</f>
        <v>28</v>
      </c>
      <c r="L9" s="93">
        <f>E9*25-K9</f>
        <v>147</v>
      </c>
      <c r="M9" s="215" t="s">
        <v>24</v>
      </c>
      <c r="N9" s="216"/>
      <c r="Q9" s="2"/>
      <c r="R9" s="2"/>
      <c r="S9" s="2"/>
      <c r="T9" s="2"/>
      <c r="U9" s="2"/>
    </row>
    <row r="10" spans="1:21" ht="29.4" thickBot="1" x14ac:dyDescent="0.35">
      <c r="A10" s="132">
        <v>2</v>
      </c>
      <c r="B10" s="133" t="s">
        <v>113</v>
      </c>
      <c r="C10" s="30" t="s">
        <v>91</v>
      </c>
      <c r="D10" s="75" t="s">
        <v>23</v>
      </c>
      <c r="E10" s="37">
        <v>4</v>
      </c>
      <c r="F10" s="38">
        <v>2</v>
      </c>
      <c r="G10" s="39"/>
      <c r="H10" s="39"/>
      <c r="I10" s="39"/>
      <c r="J10" s="39"/>
      <c r="K10" s="35">
        <f t="shared" si="0"/>
        <v>28</v>
      </c>
      <c r="L10" s="39">
        <f>E10*25-K10</f>
        <v>72</v>
      </c>
      <c r="M10" s="217" t="s">
        <v>24</v>
      </c>
      <c r="N10" s="218"/>
      <c r="Q10" s="2"/>
      <c r="R10" s="2"/>
      <c r="S10" s="2"/>
      <c r="T10" s="2"/>
      <c r="U10" s="2"/>
    </row>
    <row r="11" spans="1:21" ht="24" customHeight="1" thickBot="1" x14ac:dyDescent="0.35">
      <c r="A11" s="132">
        <v>3</v>
      </c>
      <c r="B11" s="133" t="s">
        <v>114</v>
      </c>
      <c r="C11" s="30" t="s">
        <v>57</v>
      </c>
      <c r="D11" s="75" t="s">
        <v>23</v>
      </c>
      <c r="E11" s="37">
        <v>5</v>
      </c>
      <c r="F11" s="38">
        <v>2</v>
      </c>
      <c r="G11" s="39"/>
      <c r="H11" s="39"/>
      <c r="I11" s="39"/>
      <c r="J11" s="39"/>
      <c r="K11" s="35">
        <f t="shared" si="0"/>
        <v>28</v>
      </c>
      <c r="L11" s="39">
        <f>E11*25-K11</f>
        <v>97</v>
      </c>
      <c r="M11" s="199" t="s">
        <v>24</v>
      </c>
      <c r="N11" s="200"/>
      <c r="Q11" s="2"/>
      <c r="R11" s="2"/>
      <c r="S11" s="2"/>
      <c r="T11" s="2"/>
      <c r="U11" s="2"/>
    </row>
    <row r="12" spans="1:21" ht="29.4" thickBot="1" x14ac:dyDescent="0.35">
      <c r="A12" s="132">
        <v>4</v>
      </c>
      <c r="B12" s="133" t="s">
        <v>115</v>
      </c>
      <c r="C12" s="30" t="s">
        <v>92</v>
      </c>
      <c r="D12" s="75" t="s">
        <v>23</v>
      </c>
      <c r="E12" s="37">
        <v>5</v>
      </c>
      <c r="F12" s="38"/>
      <c r="G12" s="39">
        <v>2</v>
      </c>
      <c r="H12" s="39"/>
      <c r="I12" s="39"/>
      <c r="J12" s="39"/>
      <c r="K12" s="35">
        <f t="shared" si="0"/>
        <v>28</v>
      </c>
      <c r="L12" s="39">
        <f t="shared" ref="L12:L15" si="1">E12*25-K12</f>
        <v>97</v>
      </c>
      <c r="M12" s="217" t="s">
        <v>24</v>
      </c>
      <c r="N12" s="218"/>
      <c r="Q12" s="2"/>
      <c r="R12" s="2"/>
      <c r="S12" s="2"/>
      <c r="T12" s="2"/>
      <c r="U12" s="2"/>
    </row>
    <row r="13" spans="1:21" ht="29.4" thickBot="1" x14ac:dyDescent="0.35">
      <c r="A13" s="132">
        <v>5</v>
      </c>
      <c r="B13" s="30" t="s">
        <v>116</v>
      </c>
      <c r="C13" s="30" t="s">
        <v>93</v>
      </c>
      <c r="D13" s="75" t="s">
        <v>23</v>
      </c>
      <c r="E13" s="37">
        <v>5</v>
      </c>
      <c r="F13" s="38"/>
      <c r="G13" s="39">
        <v>2</v>
      </c>
      <c r="H13" s="39"/>
      <c r="I13" s="39"/>
      <c r="J13" s="39"/>
      <c r="K13" s="35">
        <f t="shared" si="0"/>
        <v>28</v>
      </c>
      <c r="L13" s="39">
        <f t="shared" si="1"/>
        <v>97</v>
      </c>
      <c r="M13" s="217" t="s">
        <v>24</v>
      </c>
      <c r="N13" s="218"/>
      <c r="Q13" s="2"/>
      <c r="R13" s="2"/>
      <c r="S13" s="2"/>
      <c r="T13" s="2"/>
      <c r="U13" s="2"/>
    </row>
    <row r="14" spans="1:21" ht="15" customHeight="1" thickBot="1" x14ac:dyDescent="0.35">
      <c r="A14" s="132">
        <v>6</v>
      </c>
      <c r="B14" s="30" t="s">
        <v>117</v>
      </c>
      <c r="C14" s="30" t="s">
        <v>134</v>
      </c>
      <c r="D14" s="75" t="s">
        <v>23</v>
      </c>
      <c r="E14" s="37">
        <v>2</v>
      </c>
      <c r="F14" s="251" t="s">
        <v>165</v>
      </c>
      <c r="G14" s="252"/>
      <c r="H14" s="252"/>
      <c r="I14" s="252"/>
      <c r="J14" s="253"/>
      <c r="K14" s="35">
        <f t="shared" si="0"/>
        <v>0</v>
      </c>
      <c r="L14" s="39">
        <v>10</v>
      </c>
      <c r="M14" s="199" t="s">
        <v>25</v>
      </c>
      <c r="N14" s="200"/>
      <c r="Q14" s="2"/>
      <c r="R14" s="2"/>
      <c r="S14" s="2"/>
      <c r="T14" s="2"/>
      <c r="U14" s="2"/>
    </row>
    <row r="15" spans="1:21" ht="29.4" thickBot="1" x14ac:dyDescent="0.35">
      <c r="A15" s="132">
        <v>7</v>
      </c>
      <c r="B15" s="30" t="s">
        <v>118</v>
      </c>
      <c r="C15" s="30" t="s">
        <v>94</v>
      </c>
      <c r="D15" s="75" t="s">
        <v>23</v>
      </c>
      <c r="E15" s="37">
        <v>2</v>
      </c>
      <c r="F15" s="38">
        <v>2</v>
      </c>
      <c r="G15" s="39"/>
      <c r="H15" s="39"/>
      <c r="I15" s="39"/>
      <c r="J15" s="39"/>
      <c r="K15" s="35">
        <f t="shared" si="0"/>
        <v>28</v>
      </c>
      <c r="L15" s="39">
        <f t="shared" si="1"/>
        <v>22</v>
      </c>
      <c r="M15" s="199" t="s">
        <v>25</v>
      </c>
      <c r="N15" s="200"/>
      <c r="Q15" s="2"/>
      <c r="R15" s="2"/>
      <c r="S15" s="2"/>
      <c r="T15" s="2"/>
      <c r="U15" s="2"/>
    </row>
    <row r="16" spans="1:21" ht="14.4" customHeight="1" thickBot="1" x14ac:dyDescent="0.35">
      <c r="A16" s="249" t="s">
        <v>46</v>
      </c>
      <c r="B16" s="165"/>
      <c r="C16" s="165"/>
      <c r="D16" s="165"/>
      <c r="E16" s="232"/>
      <c r="F16" s="232"/>
      <c r="G16" s="232"/>
      <c r="H16" s="232"/>
      <c r="I16" s="232"/>
      <c r="J16" s="232"/>
      <c r="K16" s="232"/>
      <c r="L16" s="232"/>
      <c r="M16" s="232"/>
      <c r="N16" s="233"/>
      <c r="Q16" s="2"/>
      <c r="R16" s="2"/>
      <c r="S16" s="2"/>
      <c r="T16" s="2"/>
      <c r="U16" s="2"/>
    </row>
    <row r="17" spans="1:21" ht="15" customHeight="1" x14ac:dyDescent="0.3">
      <c r="A17" s="29"/>
      <c r="B17" s="44"/>
      <c r="C17" s="45"/>
      <c r="D17" s="167"/>
      <c r="E17" s="167"/>
      <c r="F17" s="250"/>
      <c r="G17" s="173"/>
      <c r="H17" s="173"/>
      <c r="I17" s="173"/>
      <c r="J17" s="171"/>
      <c r="K17" s="173">
        <f>SUM(F17:J17)*14</f>
        <v>0</v>
      </c>
      <c r="L17" s="173">
        <f t="shared" ref="L17" si="2">E17*25-K17</f>
        <v>0</v>
      </c>
      <c r="M17" s="173"/>
      <c r="N17" s="234"/>
      <c r="Q17" s="2"/>
      <c r="R17" s="2"/>
      <c r="S17" s="2"/>
      <c r="T17" s="2"/>
      <c r="U17" s="2"/>
    </row>
    <row r="18" spans="1:21" ht="15" customHeight="1" thickBot="1" x14ac:dyDescent="0.35">
      <c r="A18" s="76"/>
      <c r="B18" s="77"/>
      <c r="C18" s="78"/>
      <c r="D18" s="168"/>
      <c r="E18" s="168"/>
      <c r="F18" s="230"/>
      <c r="G18" s="174"/>
      <c r="H18" s="174"/>
      <c r="I18" s="174"/>
      <c r="J18" s="172"/>
      <c r="K18" s="174"/>
      <c r="L18" s="174"/>
      <c r="M18" s="174"/>
      <c r="N18" s="162"/>
      <c r="Q18" s="2"/>
      <c r="R18" s="2"/>
      <c r="S18" s="2"/>
      <c r="T18" s="2"/>
      <c r="U18" s="2"/>
    </row>
    <row r="19" spans="1:21" ht="15" customHeight="1" x14ac:dyDescent="0.3">
      <c r="A19" s="244" t="s">
        <v>28</v>
      </c>
      <c r="B19" s="193"/>
      <c r="C19" s="194"/>
      <c r="D19" s="79" t="s">
        <v>29</v>
      </c>
      <c r="E19" s="159">
        <f>SUM(E9:E18)</f>
        <v>30</v>
      </c>
      <c r="F19" s="52">
        <f>SUM(F9:F18)</f>
        <v>7</v>
      </c>
      <c r="G19" s="52">
        <f>SUM(G9:G18)</f>
        <v>4</v>
      </c>
      <c r="H19" s="52">
        <f>SUM(H9:H18)</f>
        <v>0</v>
      </c>
      <c r="I19" s="52">
        <f>SUM(I9:I18)</f>
        <v>1</v>
      </c>
      <c r="J19" s="52"/>
      <c r="K19" s="159">
        <f>SUM(K9:K18)</f>
        <v>168</v>
      </c>
      <c r="L19" s="159">
        <f>SUM(L9:L18)</f>
        <v>542</v>
      </c>
      <c r="M19" s="80" t="s">
        <v>30</v>
      </c>
      <c r="N19" s="146" t="s">
        <v>25</v>
      </c>
      <c r="Q19" s="2"/>
      <c r="R19" s="2"/>
      <c r="S19" s="2"/>
      <c r="T19" s="2"/>
      <c r="U19" s="2"/>
    </row>
    <row r="20" spans="1:21" ht="15" customHeight="1" thickBot="1" x14ac:dyDescent="0.35">
      <c r="A20" s="245"/>
      <c r="B20" s="160"/>
      <c r="C20" s="198"/>
      <c r="D20" s="82" t="s">
        <v>31</v>
      </c>
      <c r="E20" s="160"/>
      <c r="F20" s="73">
        <f>COUNT(F9:F18)</f>
        <v>4</v>
      </c>
      <c r="G20" s="73">
        <f>COUNT(G9:G18)</f>
        <v>2</v>
      </c>
      <c r="H20" s="73">
        <f>COUNT(H9:H18)</f>
        <v>0</v>
      </c>
      <c r="I20" s="73">
        <f>COUNT(I9:I18)</f>
        <v>1</v>
      </c>
      <c r="J20" s="73"/>
      <c r="K20" s="160"/>
      <c r="L20" s="160"/>
      <c r="M20" s="42">
        <f>COUNTIF(M1:M19,"=E")</f>
        <v>5</v>
      </c>
      <c r="N20" s="43">
        <f>COUNTIF(M1:M19,"=V")+COUNTIF(M1:M19,"=C")</f>
        <v>2</v>
      </c>
      <c r="Q20" s="2"/>
      <c r="R20" s="2"/>
      <c r="S20" s="2"/>
      <c r="T20" s="2"/>
      <c r="U20" s="2"/>
    </row>
    <row r="21" spans="1:21" ht="15" customHeight="1" thickBot="1" x14ac:dyDescent="0.35">
      <c r="A21" s="246" t="s">
        <v>47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8"/>
      <c r="Q21" s="2"/>
      <c r="R21" s="1"/>
      <c r="S21" s="2"/>
      <c r="T21" s="2"/>
      <c r="U21" s="2"/>
    </row>
    <row r="22" spans="1:21" ht="17.399999999999999" customHeight="1" x14ac:dyDescent="0.3">
      <c r="A22" s="161">
        <v>8</v>
      </c>
      <c r="B22" s="133" t="s">
        <v>157</v>
      </c>
      <c r="C22" s="83" t="s">
        <v>144</v>
      </c>
      <c r="D22" s="84" t="s">
        <v>26</v>
      </c>
      <c r="E22" s="240">
        <v>5</v>
      </c>
      <c r="F22" s="240">
        <v>1</v>
      </c>
      <c r="G22" s="240">
        <v>2</v>
      </c>
      <c r="H22" s="240"/>
      <c r="I22" s="240"/>
      <c r="J22" s="240"/>
      <c r="K22" s="240">
        <v>42</v>
      </c>
      <c r="L22" s="240">
        <v>83</v>
      </c>
      <c r="M22" s="240" t="s">
        <v>24</v>
      </c>
      <c r="N22" s="242"/>
      <c r="Q22" s="2"/>
      <c r="R22" s="1"/>
      <c r="S22" s="2"/>
      <c r="T22" s="2"/>
      <c r="U22" s="2"/>
    </row>
    <row r="23" spans="1:21" ht="15.6" customHeight="1" x14ac:dyDescent="0.3">
      <c r="A23" s="281"/>
      <c r="B23" s="30" t="s">
        <v>158</v>
      </c>
      <c r="C23" s="59" t="s">
        <v>125</v>
      </c>
      <c r="D23" s="60" t="s">
        <v>26</v>
      </c>
      <c r="E23" s="241"/>
      <c r="F23" s="241"/>
      <c r="G23" s="241"/>
      <c r="H23" s="241"/>
      <c r="I23" s="241"/>
      <c r="J23" s="241"/>
      <c r="K23" s="241"/>
      <c r="L23" s="241"/>
      <c r="M23" s="241"/>
      <c r="N23" s="243"/>
      <c r="Q23" s="2"/>
      <c r="R23" s="1"/>
      <c r="S23" s="2"/>
      <c r="T23" s="2"/>
      <c r="U23" s="2"/>
    </row>
    <row r="24" spans="1:21" ht="16.8" customHeight="1" x14ac:dyDescent="0.3">
      <c r="A24" s="281"/>
      <c r="B24" s="133" t="s">
        <v>159</v>
      </c>
      <c r="C24" s="59" t="s">
        <v>127</v>
      </c>
      <c r="D24" s="60" t="s">
        <v>26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3"/>
      <c r="Q24" s="2"/>
      <c r="R24" s="1"/>
      <c r="S24" s="2"/>
      <c r="T24" s="2"/>
      <c r="U24" s="2"/>
    </row>
    <row r="25" spans="1:21" ht="14.4" customHeight="1" thickBot="1" x14ac:dyDescent="0.35">
      <c r="A25" s="215"/>
      <c r="B25" s="30" t="s">
        <v>160</v>
      </c>
      <c r="C25" s="63" t="s">
        <v>126</v>
      </c>
      <c r="D25" s="86" t="s">
        <v>26</v>
      </c>
      <c r="E25" s="223"/>
      <c r="F25" s="223"/>
      <c r="G25" s="223"/>
      <c r="H25" s="223"/>
      <c r="I25" s="223"/>
      <c r="J25" s="223"/>
      <c r="K25" s="223"/>
      <c r="L25" s="223"/>
      <c r="M25" s="223"/>
      <c r="N25" s="224"/>
      <c r="Q25" s="2"/>
      <c r="R25" s="1"/>
      <c r="S25" s="2"/>
      <c r="T25" s="2"/>
      <c r="U25" s="2"/>
    </row>
    <row r="26" spans="1:21" ht="18" customHeight="1" thickBot="1" x14ac:dyDescent="0.35">
      <c r="B26" s="15"/>
      <c r="C26" s="15"/>
      <c r="D26" s="27"/>
      <c r="E26" s="15"/>
      <c r="F26" s="15"/>
      <c r="G26" s="15"/>
      <c r="H26" s="27"/>
      <c r="I26" s="27"/>
      <c r="J26" s="27"/>
      <c r="K26" s="15"/>
      <c r="L26" s="15"/>
      <c r="M26" s="156"/>
      <c r="N26" s="156"/>
      <c r="Q26" s="2"/>
      <c r="R26" s="2"/>
      <c r="S26" s="2"/>
      <c r="T26" s="2"/>
      <c r="U26" s="2"/>
    </row>
    <row r="27" spans="1:21" ht="15" customHeight="1" x14ac:dyDescent="0.3">
      <c r="B27" s="189" t="s">
        <v>32</v>
      </c>
      <c r="C27" s="70" t="str">
        <f>Sem_I_EN!C24</f>
        <v>Discipline Obligatorii:</v>
      </c>
      <c r="D27" s="192">
        <f>SUM(F9:J15)</f>
        <v>12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4"/>
      <c r="Q27" s="2"/>
      <c r="R27" s="2"/>
      <c r="S27" s="2"/>
      <c r="T27" s="2"/>
      <c r="U27" s="2"/>
    </row>
    <row r="28" spans="1:21" ht="15" customHeight="1" x14ac:dyDescent="0.3">
      <c r="B28" s="190"/>
      <c r="C28" s="71" t="str">
        <f>Sem_I_EN!C25</f>
        <v>Discipline Opționale:</v>
      </c>
      <c r="D28" s="195">
        <f>SUM(F17:J18)</f>
        <v>0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7"/>
      <c r="Q28" s="2"/>
      <c r="R28" s="2"/>
      <c r="S28" s="2"/>
      <c r="T28" s="2"/>
      <c r="U28" s="2"/>
    </row>
    <row r="29" spans="1:21" ht="15" thickBot="1" x14ac:dyDescent="0.35">
      <c r="B29" s="191"/>
      <c r="C29" s="72" t="str">
        <f>Sem_I_EN!C26</f>
        <v>Discipline Facultative:</v>
      </c>
      <c r="D29" s="158">
        <f>SUM(F22:J22)</f>
        <v>3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98"/>
      <c r="Q29" s="2"/>
      <c r="R29" s="2"/>
      <c r="S29" s="2"/>
      <c r="T29" s="2"/>
      <c r="U29" s="2"/>
    </row>
    <row r="30" spans="1:21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Q30" s="2"/>
      <c r="R30" s="2"/>
      <c r="S30" s="2"/>
      <c r="T30" s="2"/>
      <c r="U30" s="2"/>
    </row>
    <row r="31" spans="1:21" x14ac:dyDescent="0.3">
      <c r="B31" s="20" t="s">
        <v>36</v>
      </c>
      <c r="C31" s="25"/>
      <c r="D31" s="27"/>
      <c r="E31" s="154" t="s">
        <v>37</v>
      </c>
      <c r="F31" s="154"/>
      <c r="G31" s="20"/>
      <c r="H31" s="27"/>
      <c r="I31" s="27"/>
      <c r="J31" s="27"/>
      <c r="K31" s="181" t="s">
        <v>38</v>
      </c>
      <c r="L31" s="181"/>
      <c r="M31" s="181"/>
      <c r="N31" s="181"/>
      <c r="Q31" s="2"/>
      <c r="R31" s="2"/>
      <c r="S31" s="2"/>
      <c r="T31" s="2"/>
      <c r="U31" s="2"/>
    </row>
    <row r="32" spans="1:21" x14ac:dyDescent="0.3">
      <c r="B32" s="182" t="str">
        <f>Sem_I_EN!B29</f>
        <v>Mihnea-Cosmin COSTOIU</v>
      </c>
      <c r="C32" s="182"/>
      <c r="D32" s="154" t="str">
        <f>Sem_I_EN!D29</f>
        <v>Constantin-Augustus BĂRBULESCU</v>
      </c>
      <c r="E32" s="154"/>
      <c r="F32" s="154"/>
      <c r="G32" s="154"/>
      <c r="H32" s="154"/>
      <c r="I32" s="154"/>
      <c r="J32" s="15"/>
      <c r="K32" s="181" t="str">
        <f>Sem_I_EN!K29</f>
        <v>Laura CÎȚU</v>
      </c>
      <c r="L32" s="181"/>
      <c r="M32" s="181"/>
      <c r="N32" s="181"/>
      <c r="Q32" s="2"/>
      <c r="R32" s="2"/>
      <c r="S32" s="2"/>
      <c r="T32" s="2"/>
      <c r="U32" s="2"/>
    </row>
    <row r="33" spans="1:2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Q33" s="2"/>
      <c r="R33" s="2"/>
      <c r="S33" s="2"/>
      <c r="T33" s="2"/>
      <c r="U33" s="2"/>
    </row>
    <row r="34" spans="1:21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Q34" s="2"/>
      <c r="R34" s="2"/>
      <c r="S34" s="2"/>
      <c r="T34" s="2"/>
      <c r="U34" s="2"/>
    </row>
    <row r="35" spans="1:21" ht="15" customHeight="1" x14ac:dyDescent="0.3">
      <c r="B35" s="27"/>
      <c r="C35" s="27"/>
      <c r="H35" s="20"/>
      <c r="I35" s="20"/>
      <c r="J35" s="20"/>
      <c r="K35" s="27"/>
      <c r="L35" s="27"/>
      <c r="M35" s="27"/>
    </row>
    <row r="36" spans="1:21" ht="15" customHeight="1" x14ac:dyDescent="0.3">
      <c r="B36" s="27"/>
      <c r="C36" s="27"/>
      <c r="H36" s="20"/>
      <c r="I36" s="20"/>
      <c r="J36" s="20"/>
      <c r="K36" s="27"/>
      <c r="L36" s="27"/>
      <c r="M36" s="27"/>
    </row>
    <row r="37" spans="1:2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21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2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21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2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21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2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21" x14ac:dyDescent="0.3">
      <c r="B44" s="27"/>
      <c r="C44" s="27"/>
      <c r="H44" s="27"/>
      <c r="I44" s="27"/>
      <c r="J44" s="27"/>
      <c r="K44" s="27"/>
      <c r="L44" s="27"/>
      <c r="M44" s="27"/>
    </row>
    <row r="45" spans="1:21" x14ac:dyDescent="0.3">
      <c r="B45" s="27"/>
      <c r="C45" s="27"/>
      <c r="H45" s="27"/>
      <c r="I45" s="27"/>
      <c r="J45" s="27"/>
      <c r="K45" s="27"/>
      <c r="L45" s="27"/>
      <c r="M45" s="27"/>
    </row>
    <row r="46" spans="1:21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2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21" x14ac:dyDescent="0.3">
      <c r="A48" s="179" t="s">
        <v>45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</row>
    <row r="49" spans="1:13" ht="14.4" customHeight="1" x14ac:dyDescent="0.3">
      <c r="A49" s="180" t="s">
        <v>40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</row>
    <row r="50" spans="1:13" x14ac:dyDescent="0.3">
      <c r="B50" s="27"/>
      <c r="C50" s="27"/>
      <c r="D50" s="20"/>
      <c r="E50" s="20"/>
      <c r="F50" s="20"/>
      <c r="G50" s="20"/>
      <c r="H50" s="27"/>
      <c r="I50" s="27"/>
      <c r="J50" s="27"/>
      <c r="K50" s="27"/>
      <c r="L50" s="27"/>
      <c r="M50" s="27"/>
    </row>
    <row r="51" spans="1:13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x14ac:dyDescent="0.3">
      <c r="B52" s="27"/>
      <c r="C52" s="27"/>
      <c r="D52" s="27"/>
      <c r="E52" s="20"/>
      <c r="F52" s="20"/>
      <c r="G52" s="20"/>
      <c r="H52" s="27"/>
      <c r="I52" s="27"/>
      <c r="J52" s="27"/>
      <c r="K52" s="27"/>
      <c r="L52" s="27"/>
      <c r="M52" s="27"/>
    </row>
    <row r="53" spans="1:13" x14ac:dyDescent="0.3">
      <c r="B53" s="27"/>
      <c r="C53" s="27"/>
      <c r="D53" s="27"/>
      <c r="E53" s="20"/>
      <c r="F53" s="20"/>
      <c r="G53" s="20"/>
      <c r="H53" s="27"/>
      <c r="I53" s="27"/>
      <c r="J53" s="27"/>
      <c r="K53" s="27"/>
      <c r="L53" s="27"/>
      <c r="M53" s="27"/>
    </row>
    <row r="54" spans="1:13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</sheetData>
  <sheetProtection formatCells="0" formatRows="0" insertRows="0" insertHyperlinks="0" deleteRows="0" sort="0" autoFilter="0" pivotTables="0"/>
  <protectedRanges>
    <protectedRange sqref="L2 A17:XFD18 A22:XFD25 C9:XFD9 A9 A10:XFD15" name="Editabil"/>
    <protectedRange sqref="B9" name="Editabil_6"/>
  </protectedRanges>
  <mergeCells count="64">
    <mergeCell ref="A22:A25"/>
    <mergeCell ref="B6:B7"/>
    <mergeCell ref="C6:C7"/>
    <mergeCell ref="C4:J4"/>
    <mergeCell ref="D6:D7"/>
    <mergeCell ref="E6:E7"/>
    <mergeCell ref="D1:H1"/>
    <mergeCell ref="L1:M1"/>
    <mergeCell ref="B2:C2"/>
    <mergeCell ref="D2:H2"/>
    <mergeCell ref="L2:M2"/>
    <mergeCell ref="C3:G3"/>
    <mergeCell ref="L3:M3"/>
    <mergeCell ref="F14:J14"/>
    <mergeCell ref="M14:N14"/>
    <mergeCell ref="M15:N15"/>
    <mergeCell ref="M13:N13"/>
    <mergeCell ref="L4:M4"/>
    <mergeCell ref="F6:J6"/>
    <mergeCell ref="K6:L6"/>
    <mergeCell ref="M6:N7"/>
    <mergeCell ref="A8:N8"/>
    <mergeCell ref="M9:N9"/>
    <mergeCell ref="M10:N10"/>
    <mergeCell ref="M11:N11"/>
    <mergeCell ref="M12:N12"/>
    <mergeCell ref="A6:A7"/>
    <mergeCell ref="A16:N16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N18"/>
    <mergeCell ref="J22:J25"/>
    <mergeCell ref="K22:K25"/>
    <mergeCell ref="E22:E25"/>
    <mergeCell ref="F22:F25"/>
    <mergeCell ref="G22:G25"/>
    <mergeCell ref="A19:C20"/>
    <mergeCell ref="E19:E20"/>
    <mergeCell ref="K19:K20"/>
    <mergeCell ref="L19:L20"/>
    <mergeCell ref="A21:N21"/>
    <mergeCell ref="L22:L25"/>
    <mergeCell ref="M22:N25"/>
    <mergeCell ref="M26:N26"/>
    <mergeCell ref="A49:M49"/>
    <mergeCell ref="E31:F31"/>
    <mergeCell ref="K31:N31"/>
    <mergeCell ref="B32:C32"/>
    <mergeCell ref="D32:I32"/>
    <mergeCell ref="K32:N32"/>
    <mergeCell ref="A48:M48"/>
    <mergeCell ref="B27:B29"/>
    <mergeCell ref="D27:N27"/>
    <mergeCell ref="D28:N28"/>
    <mergeCell ref="D29:N29"/>
    <mergeCell ref="H22:H25"/>
    <mergeCell ref="I22:I25"/>
  </mergeCells>
  <phoneticPr fontId="9" type="noConversion"/>
  <conditionalFormatting sqref="D1:D3 D5:D17">
    <cfRule type="cellIs" dxfId="40" priority="1" operator="equal">
      <formula>"DS"</formula>
    </cfRule>
    <cfRule type="cellIs" dxfId="39" priority="2" operator="equal">
      <formula>"DA"</formula>
    </cfRule>
    <cfRule type="cellIs" dxfId="38" priority="3" operator="equal">
      <formula>"DC"</formula>
    </cfRule>
  </conditionalFormatting>
  <conditionalFormatting sqref="D19:D21 D26:D47">
    <cfRule type="cellIs" dxfId="37" priority="8" operator="equal">
      <formula>"DS"</formula>
    </cfRule>
    <cfRule type="cellIs" dxfId="36" priority="9" operator="equal">
      <formula>"DA"</formula>
    </cfRule>
    <cfRule type="cellIs" dxfId="35" priority="10" operator="equal">
      <formula>"DC"</formula>
    </cfRule>
  </conditionalFormatting>
  <conditionalFormatting sqref="D22:D25">
    <cfRule type="cellIs" dxfId="34" priority="4" stopIfTrue="1" operator="equal">
      <formula>"DS"</formula>
    </cfRule>
    <cfRule type="cellIs" dxfId="33" priority="5" stopIfTrue="1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97A8-8330-41B9-A9D6-616944706A56}">
  <dimension ref="A1:U57"/>
  <sheetViews>
    <sheetView topLeftCell="A9" zoomScale="80" zoomScaleNormal="80" zoomScaleSheetLayoutView="70" workbookViewId="0">
      <selection activeCell="T25" sqref="T25"/>
    </sheetView>
  </sheetViews>
  <sheetFormatPr defaultRowHeight="14.4" x14ac:dyDescent="0.3"/>
  <cols>
    <col min="1" max="1" width="4.6640625" style="19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5.5546875" style="23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24"/>
      <c r="R1" s="24"/>
      <c r="S1" s="24"/>
      <c r="T1" s="24"/>
      <c r="U1" s="24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tr">
        <f>Sem_III_EN!L2</f>
        <v>2025 - 2026</v>
      </c>
      <c r="M2" s="182"/>
      <c r="Q2" s="2"/>
      <c r="R2" s="2"/>
      <c r="S2" s="2"/>
      <c r="T2" s="2"/>
      <c r="U2" s="2"/>
    </row>
    <row r="3" spans="1:21" x14ac:dyDescent="0.3">
      <c r="B3" s="18" t="s">
        <v>2</v>
      </c>
      <c r="C3" s="182" t="s">
        <v>50</v>
      </c>
      <c r="D3" s="182"/>
      <c r="E3" s="182"/>
      <c r="F3" s="182"/>
      <c r="G3" s="182"/>
      <c r="K3" s="26" t="str">
        <f>Sem_I_EN!K3</f>
        <v>Anul de studii:</v>
      </c>
      <c r="L3" s="182" t="s">
        <v>41</v>
      </c>
      <c r="M3" s="182"/>
      <c r="Q3" s="2"/>
      <c r="R3" s="2"/>
      <c r="S3" s="2"/>
      <c r="T3" s="2"/>
      <c r="U3" s="2"/>
    </row>
    <row r="4" spans="1:21" ht="36.6" customHeight="1" x14ac:dyDescent="0.3">
      <c r="B4" s="18" t="s">
        <v>5</v>
      </c>
      <c r="C4" s="182" t="s">
        <v>52</v>
      </c>
      <c r="D4" s="182"/>
      <c r="E4" s="182"/>
      <c r="F4" s="182"/>
      <c r="G4" s="182"/>
      <c r="H4" s="182"/>
      <c r="I4" s="182"/>
      <c r="J4" s="182"/>
      <c r="K4" s="26" t="str">
        <f>Sem_I_EN!K4</f>
        <v>Semestrul:</v>
      </c>
      <c r="L4" s="25" t="s">
        <v>41</v>
      </c>
      <c r="M4" s="25"/>
      <c r="Q4" s="2"/>
      <c r="R4" s="2"/>
      <c r="S4" s="2"/>
      <c r="T4" s="2"/>
      <c r="U4" s="2"/>
    </row>
    <row r="5" spans="1:21" ht="12" customHeight="1" thickBot="1" x14ac:dyDescent="0.35">
      <c r="B5" s="18"/>
      <c r="C5" s="154"/>
      <c r="D5" s="154"/>
      <c r="E5" s="154"/>
      <c r="F5" s="154"/>
      <c r="G5" s="154"/>
      <c r="K5" s="26"/>
      <c r="L5" s="182"/>
      <c r="M5" s="182"/>
      <c r="Q5" s="2"/>
      <c r="R5" s="2"/>
      <c r="S5" s="2"/>
      <c r="T5" s="2"/>
      <c r="U5" s="2"/>
    </row>
    <row r="6" spans="1:21" s="27" customFormat="1" ht="20.100000000000001" customHeight="1" x14ac:dyDescent="0.3">
      <c r="A6" s="201" t="s">
        <v>44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P6" s="15"/>
      <c r="Q6" s="2"/>
      <c r="R6" s="2"/>
      <c r="S6" s="2"/>
      <c r="T6" s="2"/>
      <c r="U6" s="2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2"/>
      <c r="R7" s="2"/>
      <c r="S7" s="2"/>
      <c r="T7" s="2"/>
      <c r="U7" s="2"/>
    </row>
    <row r="8" spans="1:21" ht="15" thickBot="1" x14ac:dyDescent="0.35">
      <c r="A8" s="212" t="s">
        <v>22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  <c r="Q8" s="2"/>
      <c r="R8" s="2"/>
      <c r="S8" s="2"/>
      <c r="T8" s="2"/>
      <c r="U8" s="2"/>
    </row>
    <row r="9" spans="1:21" ht="28.8" x14ac:dyDescent="0.3">
      <c r="A9" s="129">
        <v>1</v>
      </c>
      <c r="B9" s="130" t="s">
        <v>119</v>
      </c>
      <c r="C9" s="131" t="s">
        <v>95</v>
      </c>
      <c r="D9" s="149" t="s">
        <v>23</v>
      </c>
      <c r="E9" s="152">
        <v>7</v>
      </c>
      <c r="F9" s="93">
        <v>2</v>
      </c>
      <c r="G9" s="93">
        <v>2</v>
      </c>
      <c r="H9" s="93"/>
      <c r="I9" s="93"/>
      <c r="J9" s="93"/>
      <c r="K9" s="93">
        <f t="shared" ref="K9:K12" si="0">SUM(F9:J9)*14</f>
        <v>56</v>
      </c>
      <c r="L9" s="93">
        <f>E9*25-K9</f>
        <v>119</v>
      </c>
      <c r="M9" s="215" t="s">
        <v>24</v>
      </c>
      <c r="N9" s="216"/>
      <c r="Q9" s="2"/>
      <c r="R9" s="2"/>
      <c r="S9" s="2"/>
      <c r="T9" s="2"/>
      <c r="U9" s="2"/>
    </row>
    <row r="10" spans="1:21" ht="28.8" x14ac:dyDescent="0.3">
      <c r="A10" s="132">
        <v>2</v>
      </c>
      <c r="B10" s="133" t="s">
        <v>120</v>
      </c>
      <c r="C10" s="134" t="s">
        <v>96</v>
      </c>
      <c r="D10" s="147" t="s">
        <v>23</v>
      </c>
      <c r="E10" s="151">
        <v>6</v>
      </c>
      <c r="F10" s="39">
        <v>2</v>
      </c>
      <c r="G10" s="39">
        <v>2</v>
      </c>
      <c r="H10" s="39"/>
      <c r="I10" s="39"/>
      <c r="J10" s="39"/>
      <c r="K10" s="39">
        <f t="shared" si="0"/>
        <v>56</v>
      </c>
      <c r="L10" s="39">
        <f t="shared" ref="L10:L13" si="1">E10*25-K10</f>
        <v>94</v>
      </c>
      <c r="M10" s="199" t="s">
        <v>24</v>
      </c>
      <c r="N10" s="200"/>
      <c r="Q10" s="2"/>
      <c r="R10" s="2"/>
      <c r="S10" s="2"/>
      <c r="T10" s="2"/>
      <c r="U10" s="2"/>
    </row>
    <row r="11" spans="1:21" ht="28.8" x14ac:dyDescent="0.3">
      <c r="A11" s="132">
        <v>3</v>
      </c>
      <c r="B11" s="133" t="s">
        <v>121</v>
      </c>
      <c r="C11" s="134" t="s">
        <v>97</v>
      </c>
      <c r="D11" s="147" t="s">
        <v>23</v>
      </c>
      <c r="E11" s="151">
        <v>7</v>
      </c>
      <c r="F11" s="39"/>
      <c r="G11" s="39">
        <v>2</v>
      </c>
      <c r="H11" s="39"/>
      <c r="I11" s="39"/>
      <c r="J11" s="39"/>
      <c r="K11" s="39">
        <f>SUM(F11:J11)*14</f>
        <v>28</v>
      </c>
      <c r="L11" s="39">
        <f t="shared" si="1"/>
        <v>147</v>
      </c>
      <c r="M11" s="217" t="s">
        <v>24</v>
      </c>
      <c r="N11" s="218"/>
      <c r="Q11" s="2"/>
      <c r="R11" s="2"/>
      <c r="S11" s="2"/>
      <c r="T11" s="2"/>
      <c r="U11" s="2"/>
    </row>
    <row r="12" spans="1:21" ht="28.8" x14ac:dyDescent="0.3">
      <c r="A12" s="132">
        <v>4</v>
      </c>
      <c r="B12" s="133" t="s">
        <v>122</v>
      </c>
      <c r="C12" s="134" t="s">
        <v>98</v>
      </c>
      <c r="D12" s="147" t="s">
        <v>23</v>
      </c>
      <c r="E12" s="151">
        <v>7</v>
      </c>
      <c r="F12" s="39"/>
      <c r="G12" s="39">
        <v>2</v>
      </c>
      <c r="H12" s="39"/>
      <c r="I12" s="39"/>
      <c r="J12" s="39"/>
      <c r="K12" s="39">
        <f t="shared" si="0"/>
        <v>28</v>
      </c>
      <c r="L12" s="39">
        <f t="shared" si="1"/>
        <v>147</v>
      </c>
      <c r="M12" s="217" t="s">
        <v>24</v>
      </c>
      <c r="N12" s="218"/>
      <c r="Q12" s="2"/>
      <c r="R12" s="2"/>
      <c r="S12" s="2"/>
      <c r="T12" s="2"/>
      <c r="U12" s="2"/>
    </row>
    <row r="13" spans="1:21" ht="15" customHeight="1" thickBot="1" x14ac:dyDescent="0.35">
      <c r="A13" s="135">
        <v>5</v>
      </c>
      <c r="B13" s="136" t="s">
        <v>123</v>
      </c>
      <c r="C13" s="137" t="s">
        <v>58</v>
      </c>
      <c r="D13" s="138" t="s">
        <v>27</v>
      </c>
      <c r="E13" s="148">
        <v>3</v>
      </c>
      <c r="F13" s="150"/>
      <c r="G13" s="150"/>
      <c r="H13" s="31"/>
      <c r="I13" s="31"/>
      <c r="J13" s="39">
        <v>90</v>
      </c>
      <c r="K13" s="39">
        <f>SUM(F13:J13)</f>
        <v>90</v>
      </c>
      <c r="L13" s="39">
        <f t="shared" si="1"/>
        <v>-15</v>
      </c>
      <c r="M13" s="161" t="s">
        <v>25</v>
      </c>
      <c r="N13" s="162"/>
      <c r="Q13" s="2"/>
      <c r="R13" s="2"/>
      <c r="S13" s="2"/>
      <c r="T13" s="2"/>
      <c r="U13" s="2"/>
    </row>
    <row r="14" spans="1:21" ht="14.4" customHeight="1" thickBot="1" x14ac:dyDescent="0.35">
      <c r="A14" s="264" t="s">
        <v>46</v>
      </c>
      <c r="B14" s="265"/>
      <c r="C14" s="265"/>
      <c r="D14" s="265"/>
      <c r="E14" s="265"/>
      <c r="F14" s="266"/>
      <c r="G14" s="266"/>
      <c r="H14" s="266"/>
      <c r="I14" s="266"/>
      <c r="J14" s="266"/>
      <c r="K14" s="265"/>
      <c r="L14" s="265"/>
      <c r="M14" s="265"/>
      <c r="N14" s="267"/>
      <c r="Q14" s="2"/>
      <c r="R14" s="2"/>
      <c r="S14" s="2"/>
      <c r="T14" s="2"/>
      <c r="U14" s="2"/>
    </row>
    <row r="15" spans="1:21" x14ac:dyDescent="0.3">
      <c r="A15" s="29"/>
      <c r="B15" s="44"/>
      <c r="C15" s="45"/>
      <c r="D15" s="268"/>
      <c r="E15" s="268"/>
      <c r="F15" s="250"/>
      <c r="G15" s="173"/>
      <c r="H15" s="173"/>
      <c r="I15" s="173"/>
      <c r="J15" s="171"/>
      <c r="K15" s="173">
        <f>SUM(F15:J15)*14</f>
        <v>0</v>
      </c>
      <c r="L15" s="173">
        <f t="shared" ref="L15" si="2">E15*25-K15</f>
        <v>0</v>
      </c>
      <c r="M15" s="173"/>
      <c r="N15" s="234"/>
      <c r="Q15" s="4"/>
      <c r="R15" s="4"/>
      <c r="S15" s="4"/>
      <c r="T15" s="4"/>
      <c r="U15" s="4"/>
    </row>
    <row r="16" spans="1:21" ht="15" thickBot="1" x14ac:dyDescent="0.35">
      <c r="A16" s="48"/>
      <c r="B16" s="49"/>
      <c r="C16" s="50"/>
      <c r="D16" s="269"/>
      <c r="E16" s="269"/>
      <c r="F16" s="230"/>
      <c r="G16" s="174"/>
      <c r="H16" s="174"/>
      <c r="I16" s="174"/>
      <c r="J16" s="172"/>
      <c r="K16" s="174"/>
      <c r="L16" s="174"/>
      <c r="M16" s="174"/>
      <c r="N16" s="235"/>
      <c r="Q16" s="4"/>
      <c r="R16" s="4"/>
      <c r="S16" s="4"/>
      <c r="T16" s="4"/>
      <c r="U16" s="4"/>
    </row>
    <row r="17" spans="1:21" x14ac:dyDescent="0.3">
      <c r="A17" s="258" t="s">
        <v>28</v>
      </c>
      <c r="B17" s="159"/>
      <c r="C17" s="259"/>
      <c r="D17" s="53" t="s">
        <v>29</v>
      </c>
      <c r="E17" s="159">
        <f>SUM(E9:E16)</f>
        <v>30</v>
      </c>
      <c r="F17" s="52">
        <f>SUM(F9:F16)</f>
        <v>4</v>
      </c>
      <c r="G17" s="52">
        <f>SUM(G9:G16)</f>
        <v>8</v>
      </c>
      <c r="H17" s="52">
        <f>SUM(H9:H16)</f>
        <v>0</v>
      </c>
      <c r="I17" s="52">
        <f>SUM(I9:I16)</f>
        <v>0</v>
      </c>
      <c r="J17" s="52"/>
      <c r="K17" s="159">
        <f>SUM(K8:K16)</f>
        <v>258</v>
      </c>
      <c r="L17" s="159">
        <f>SUM(L8:L16)</f>
        <v>492</v>
      </c>
      <c r="M17" s="52" t="s">
        <v>30</v>
      </c>
      <c r="N17" s="54" t="s">
        <v>25</v>
      </c>
      <c r="Q17" s="2"/>
      <c r="R17" s="2"/>
      <c r="S17" s="2"/>
      <c r="T17" s="2"/>
      <c r="U17" s="2"/>
    </row>
    <row r="18" spans="1:21" ht="15" customHeight="1" thickBot="1" x14ac:dyDescent="0.35">
      <c r="A18" s="260"/>
      <c r="B18" s="261"/>
      <c r="C18" s="262"/>
      <c r="D18" s="56" t="s">
        <v>31</v>
      </c>
      <c r="E18" s="261"/>
      <c r="F18" s="55">
        <f>COUNT(F9:F16)</f>
        <v>2</v>
      </c>
      <c r="G18" s="55">
        <f>COUNT(G9:G16)</f>
        <v>4</v>
      </c>
      <c r="H18" s="55">
        <f>COUNT(H9:H16)</f>
        <v>0</v>
      </c>
      <c r="I18" s="55">
        <f>COUNT(I9:I16)</f>
        <v>0</v>
      </c>
      <c r="J18" s="55"/>
      <c r="K18" s="261"/>
      <c r="L18" s="261"/>
      <c r="M18" s="57">
        <f>COUNTIF(M1:M17,"=E")</f>
        <v>4</v>
      </c>
      <c r="N18" s="58">
        <f>COUNTIF(M1:M17,"=V")+COUNTIF(M1:M17,"=C")</f>
        <v>1</v>
      </c>
      <c r="Q18" s="2"/>
      <c r="R18" s="2"/>
      <c r="S18" s="2"/>
      <c r="T18" s="2"/>
      <c r="U18" s="2"/>
    </row>
    <row r="19" spans="1:21" ht="15" customHeight="1" thickBot="1" x14ac:dyDescent="0.35">
      <c r="A19" s="263" t="s">
        <v>47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2"/>
      <c r="Q19" s="2"/>
      <c r="R19" s="2"/>
      <c r="S19" s="2"/>
      <c r="T19" s="2"/>
      <c r="U19" s="2"/>
    </row>
    <row r="20" spans="1:21" ht="15" customHeight="1" x14ac:dyDescent="0.3">
      <c r="A20" s="29">
        <v>6</v>
      </c>
      <c r="B20" s="35" t="s">
        <v>124</v>
      </c>
      <c r="C20" s="139" t="s">
        <v>59</v>
      </c>
      <c r="D20" s="32" t="s">
        <v>26</v>
      </c>
      <c r="E20" s="46">
        <v>10</v>
      </c>
      <c r="F20" s="34"/>
      <c r="G20" s="35"/>
      <c r="H20" s="35"/>
      <c r="I20" s="35"/>
      <c r="J20" s="35"/>
      <c r="K20" s="35">
        <f>SUM(F20:J20)*14</f>
        <v>0</v>
      </c>
      <c r="L20" s="35">
        <f t="shared" ref="L20" si="3">E20*25-K20</f>
        <v>250</v>
      </c>
      <c r="M20" s="173" t="s">
        <v>24</v>
      </c>
      <c r="N20" s="234"/>
      <c r="Q20" s="2"/>
      <c r="R20" s="2"/>
      <c r="S20" s="2"/>
      <c r="T20" s="2"/>
      <c r="U20" s="2"/>
    </row>
    <row r="21" spans="1:21" ht="20.399999999999999" customHeight="1" x14ac:dyDescent="0.3">
      <c r="A21" s="282">
        <v>7</v>
      </c>
      <c r="B21" s="39" t="s">
        <v>161</v>
      </c>
      <c r="C21" s="59" t="s">
        <v>147</v>
      </c>
      <c r="D21" s="140" t="s">
        <v>26</v>
      </c>
      <c r="E21" s="274">
        <v>5</v>
      </c>
      <c r="F21" s="274">
        <v>1</v>
      </c>
      <c r="G21" s="274">
        <v>2</v>
      </c>
      <c r="H21" s="274"/>
      <c r="I21" s="274"/>
      <c r="J21" s="274"/>
      <c r="K21" s="274">
        <v>42</v>
      </c>
      <c r="L21" s="274">
        <v>83</v>
      </c>
      <c r="M21" s="270" t="s">
        <v>24</v>
      </c>
      <c r="N21" s="271"/>
      <c r="Q21" s="2"/>
      <c r="R21" s="2"/>
      <c r="S21" s="2"/>
      <c r="T21" s="2"/>
      <c r="U21" s="2"/>
    </row>
    <row r="22" spans="1:21" ht="22.2" customHeight="1" x14ac:dyDescent="0.3">
      <c r="A22" s="283"/>
      <c r="B22" s="39" t="s">
        <v>162</v>
      </c>
      <c r="C22" s="59" t="s">
        <v>130</v>
      </c>
      <c r="D22" s="60" t="s">
        <v>26</v>
      </c>
      <c r="E22" s="274"/>
      <c r="F22" s="274"/>
      <c r="G22" s="274"/>
      <c r="H22" s="274"/>
      <c r="I22" s="274"/>
      <c r="J22" s="274"/>
      <c r="K22" s="274"/>
      <c r="L22" s="274"/>
      <c r="M22" s="270"/>
      <c r="N22" s="271"/>
      <c r="Q22" s="2"/>
      <c r="R22" s="2"/>
      <c r="S22" s="2"/>
      <c r="T22" s="2"/>
      <c r="U22" s="2"/>
    </row>
    <row r="23" spans="1:21" ht="21.6" customHeight="1" x14ac:dyDescent="0.3">
      <c r="A23" s="283"/>
      <c r="B23" s="39" t="s">
        <v>163</v>
      </c>
      <c r="C23" s="59" t="s">
        <v>129</v>
      </c>
      <c r="D23" s="60" t="s">
        <v>26</v>
      </c>
      <c r="E23" s="274"/>
      <c r="F23" s="274"/>
      <c r="G23" s="274"/>
      <c r="H23" s="274"/>
      <c r="I23" s="274"/>
      <c r="J23" s="274"/>
      <c r="K23" s="274"/>
      <c r="L23" s="274"/>
      <c r="M23" s="270"/>
      <c r="N23" s="271"/>
      <c r="Q23" s="2"/>
      <c r="R23" s="2"/>
      <c r="S23" s="2"/>
      <c r="T23" s="2"/>
      <c r="U23" s="2"/>
    </row>
    <row r="24" spans="1:21" ht="27.6" customHeight="1" x14ac:dyDescent="0.3">
      <c r="A24" s="283"/>
      <c r="B24" s="39" t="s">
        <v>164</v>
      </c>
      <c r="C24" s="59" t="s">
        <v>128</v>
      </c>
      <c r="D24" s="60" t="s">
        <v>26</v>
      </c>
      <c r="E24" s="274"/>
      <c r="F24" s="274"/>
      <c r="G24" s="274"/>
      <c r="H24" s="274"/>
      <c r="I24" s="274"/>
      <c r="J24" s="274"/>
      <c r="K24" s="274"/>
      <c r="L24" s="274"/>
      <c r="M24" s="270"/>
      <c r="N24" s="271"/>
      <c r="Q24" s="2"/>
      <c r="R24" s="2"/>
      <c r="S24" s="2"/>
      <c r="T24" s="2"/>
      <c r="U24" s="2"/>
    </row>
    <row r="25" spans="1:21" ht="19.8" customHeight="1" thickBot="1" x14ac:dyDescent="0.35">
      <c r="A25" s="284"/>
      <c r="B25" s="42" t="s">
        <v>169</v>
      </c>
      <c r="C25" s="63" t="s">
        <v>148</v>
      </c>
      <c r="D25" s="86" t="s">
        <v>26</v>
      </c>
      <c r="E25" s="275"/>
      <c r="F25" s="275"/>
      <c r="G25" s="275"/>
      <c r="H25" s="275"/>
      <c r="I25" s="275"/>
      <c r="J25" s="275"/>
      <c r="K25" s="275"/>
      <c r="L25" s="275"/>
      <c r="M25" s="272"/>
      <c r="N25" s="273"/>
      <c r="Q25" s="2"/>
      <c r="R25" s="2"/>
      <c r="S25" s="2"/>
      <c r="T25" s="2"/>
      <c r="U25" s="2"/>
    </row>
    <row r="26" spans="1:21" ht="27.6" customHeight="1" x14ac:dyDescent="0.3">
      <c r="A26" s="29">
        <v>8</v>
      </c>
      <c r="B26" s="35" t="s">
        <v>170</v>
      </c>
      <c r="C26" s="141" t="s">
        <v>145</v>
      </c>
      <c r="D26" s="142" t="s">
        <v>26</v>
      </c>
      <c r="E26" s="143">
        <v>5</v>
      </c>
      <c r="F26" s="85"/>
      <c r="G26" s="85"/>
      <c r="H26" s="85">
        <v>3</v>
      </c>
      <c r="I26" s="85"/>
      <c r="J26" s="85"/>
      <c r="K26" s="85">
        <f>SUM(F26:I26)*14</f>
        <v>42</v>
      </c>
      <c r="L26" s="85">
        <f>E26*25-K26</f>
        <v>83</v>
      </c>
      <c r="M26" s="240" t="s">
        <v>25</v>
      </c>
      <c r="N26" s="242"/>
      <c r="Q26" s="2"/>
      <c r="R26" s="2"/>
      <c r="S26" s="2"/>
      <c r="T26" s="2"/>
      <c r="U26" s="2"/>
    </row>
    <row r="27" spans="1:21" ht="15.75" customHeight="1" thickBot="1" x14ac:dyDescent="0.35">
      <c r="A27" s="48">
        <v>9</v>
      </c>
      <c r="B27" s="42" t="s">
        <v>171</v>
      </c>
      <c r="C27" s="144" t="s">
        <v>146</v>
      </c>
      <c r="D27" s="145" t="s">
        <v>26</v>
      </c>
      <c r="E27" s="112">
        <v>5</v>
      </c>
      <c r="F27" s="65"/>
      <c r="G27" s="65"/>
      <c r="H27" s="65"/>
      <c r="I27" s="65">
        <v>2</v>
      </c>
      <c r="J27" s="65"/>
      <c r="K27" s="65">
        <f>SUM(F27:I27)*14</f>
        <v>28</v>
      </c>
      <c r="L27" s="65">
        <f>E27*25-K27</f>
        <v>97</v>
      </c>
      <c r="M27" s="223" t="s">
        <v>24</v>
      </c>
      <c r="N27" s="224"/>
      <c r="Q27" s="2"/>
      <c r="R27" s="2"/>
      <c r="S27" s="2"/>
      <c r="T27" s="2"/>
      <c r="U27" s="2"/>
    </row>
    <row r="28" spans="1:21" ht="15" customHeight="1" thickBot="1" x14ac:dyDescent="0.35">
      <c r="Q28" s="2"/>
      <c r="R28" s="1"/>
      <c r="S28" s="2"/>
      <c r="T28" s="2"/>
      <c r="U28" s="2"/>
    </row>
    <row r="29" spans="1:21" ht="15" customHeight="1" thickBot="1" x14ac:dyDescent="0.35">
      <c r="B29" s="254"/>
      <c r="C29" s="255"/>
      <c r="D29" s="66"/>
      <c r="E29" s="256"/>
      <c r="F29" s="257"/>
      <c r="G29" s="67"/>
      <c r="H29" s="67"/>
      <c r="I29" s="67"/>
      <c r="J29" s="67"/>
      <c r="K29" s="67"/>
      <c r="L29" s="67"/>
      <c r="M29" s="68"/>
      <c r="N29" s="69"/>
      <c r="Q29" s="2"/>
      <c r="R29" s="1"/>
      <c r="S29" s="2"/>
      <c r="T29" s="2"/>
      <c r="U29" s="2"/>
    </row>
    <row r="30" spans="1:21" ht="15" customHeight="1" thickBot="1" x14ac:dyDescent="0.3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2"/>
      <c r="R30" s="1"/>
      <c r="S30" s="2"/>
      <c r="T30" s="2"/>
      <c r="U30" s="2"/>
    </row>
    <row r="31" spans="1:21" ht="14.4" customHeight="1" x14ac:dyDescent="0.3">
      <c r="B31" s="189" t="s">
        <v>32</v>
      </c>
      <c r="C31" s="70" t="str">
        <f>Sem_I_EN!C24</f>
        <v>Discipline Obligatorii:</v>
      </c>
      <c r="D31" s="192">
        <f>SUM(F9:I13)</f>
        <v>12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4"/>
      <c r="Q31" s="2"/>
      <c r="R31" s="1"/>
      <c r="S31" s="2"/>
      <c r="T31" s="2"/>
      <c r="U31" s="2"/>
    </row>
    <row r="32" spans="1:21" x14ac:dyDescent="0.3">
      <c r="B32" s="190"/>
      <c r="C32" s="71" t="str">
        <f>Sem_I_EN!C25</f>
        <v>Discipline Opționale:</v>
      </c>
      <c r="D32" s="195">
        <f>SUM(F15:J16)</f>
        <v>0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7"/>
    </row>
    <row r="33" spans="2:14" ht="15" thickBot="1" x14ac:dyDescent="0.35">
      <c r="B33" s="191"/>
      <c r="C33" s="72" t="str">
        <f>Sem_I_EN!C26</f>
        <v>Discipline Facultative:</v>
      </c>
      <c r="D33" s="158">
        <f>SUM(F20:J27)</f>
        <v>8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98"/>
    </row>
    <row r="34" spans="2:14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">
      <c r="B35" s="20" t="s">
        <v>36</v>
      </c>
      <c r="C35" s="25"/>
      <c r="D35" s="27"/>
      <c r="E35" s="154" t="s">
        <v>37</v>
      </c>
      <c r="F35" s="154"/>
      <c r="G35" s="20"/>
      <c r="H35" s="27"/>
      <c r="I35" s="27"/>
      <c r="J35" s="27"/>
      <c r="K35" s="181" t="s">
        <v>38</v>
      </c>
      <c r="L35" s="181"/>
      <c r="M35" s="181"/>
      <c r="N35" s="181"/>
    </row>
    <row r="36" spans="2:14" x14ac:dyDescent="0.3">
      <c r="B36" s="182" t="str">
        <f>Sem_I_EN!B29</f>
        <v>Mihnea-Cosmin COSTOIU</v>
      </c>
      <c r="C36" s="182"/>
      <c r="D36" s="154" t="str">
        <f>Sem_I_EN!D29</f>
        <v>Constantin-Augustus BĂRBULESCU</v>
      </c>
      <c r="E36" s="154"/>
      <c r="F36" s="154"/>
      <c r="G36" s="154"/>
      <c r="H36" s="154"/>
      <c r="I36" s="154"/>
      <c r="J36" s="15"/>
      <c r="K36" s="181" t="str">
        <f>Sem_I_EN!K29</f>
        <v>Laura CÎȚU</v>
      </c>
      <c r="L36" s="181"/>
      <c r="M36" s="181"/>
      <c r="N36" s="181"/>
    </row>
    <row r="37" spans="2:14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2:14" ht="15" customHeight="1" x14ac:dyDescent="0.3">
      <c r="B38" s="27"/>
      <c r="C38" s="27"/>
      <c r="H38" s="20"/>
      <c r="I38" s="20"/>
      <c r="J38" s="20"/>
      <c r="K38" s="27"/>
      <c r="L38" s="27"/>
      <c r="M38" s="27"/>
    </row>
    <row r="39" spans="2:14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2:14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2:14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2:14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2:14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2:14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2:14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2:14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2:14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2:14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x14ac:dyDescent="0.3">
      <c r="A50" s="179" t="s">
        <v>45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</row>
    <row r="51" spans="1:13" x14ac:dyDescent="0.3">
      <c r="A51" s="180" t="s">
        <v>40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1:13" x14ac:dyDescent="0.3">
      <c r="B53" s="27"/>
      <c r="C53" s="27"/>
      <c r="D53" s="27"/>
      <c r="E53" s="20"/>
      <c r="F53" s="20"/>
      <c r="G53" s="20"/>
      <c r="H53" s="27"/>
      <c r="I53" s="27"/>
      <c r="J53" s="27"/>
      <c r="K53" s="27"/>
      <c r="L53" s="27"/>
      <c r="M53" s="27"/>
    </row>
    <row r="54" spans="1:13" x14ac:dyDescent="0.3">
      <c r="B54" s="27"/>
      <c r="C54" s="27"/>
      <c r="D54" s="27"/>
      <c r="E54" s="20"/>
      <c r="F54" s="20"/>
      <c r="G54" s="20"/>
      <c r="H54" s="27"/>
      <c r="I54" s="27"/>
      <c r="J54" s="27"/>
      <c r="K54" s="27"/>
      <c r="L54" s="27"/>
      <c r="M54" s="27"/>
    </row>
    <row r="55" spans="1:13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</sheetData>
  <sheetProtection formatCells="0" formatRows="0" insertRows="0" insertHyperlinks="0" deleteRows="0" sort="0" autoFilter="0" pivotTables="0"/>
  <protectedRanges>
    <protectedRange sqref="A15:XFD16 A29:XFD30 K26:L26 A9:A13 C9:XFD13 A20:XFD25 A26:B27" name="Editabil"/>
    <protectedRange sqref="B9:B13" name="Editabil_2"/>
  </protectedRanges>
  <mergeCells count="66">
    <mergeCell ref="A21:A25"/>
    <mergeCell ref="M21:N25"/>
    <mergeCell ref="E21:E25"/>
    <mergeCell ref="F21:F25"/>
    <mergeCell ref="G21:G25"/>
    <mergeCell ref="H21:H25"/>
    <mergeCell ref="I21:I25"/>
    <mergeCell ref="J21:J25"/>
    <mergeCell ref="K21:K25"/>
    <mergeCell ref="L21:L25"/>
    <mergeCell ref="D1:H1"/>
    <mergeCell ref="L1:M1"/>
    <mergeCell ref="B2:C2"/>
    <mergeCell ref="D2:H2"/>
    <mergeCell ref="L2:M2"/>
    <mergeCell ref="A8:N8"/>
    <mergeCell ref="M9:N9"/>
    <mergeCell ref="M10:N10"/>
    <mergeCell ref="M11:N11"/>
    <mergeCell ref="C3:G3"/>
    <mergeCell ref="L3:M3"/>
    <mergeCell ref="C5:G5"/>
    <mergeCell ref="L5:M5"/>
    <mergeCell ref="A6:A7"/>
    <mergeCell ref="B6:B7"/>
    <mergeCell ref="C6:C7"/>
    <mergeCell ref="D6:D7"/>
    <mergeCell ref="E6:E7"/>
    <mergeCell ref="F6:J6"/>
    <mergeCell ref="K6:L6"/>
    <mergeCell ref="M6:N7"/>
    <mergeCell ref="M12:N12"/>
    <mergeCell ref="A14:N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3:N13"/>
    <mergeCell ref="A51:M51"/>
    <mergeCell ref="B31:B33"/>
    <mergeCell ref="D31:N31"/>
    <mergeCell ref="D32:N32"/>
    <mergeCell ref="D33:N33"/>
    <mergeCell ref="E35:F35"/>
    <mergeCell ref="K35:N35"/>
    <mergeCell ref="C4:J4"/>
    <mergeCell ref="B36:C36"/>
    <mergeCell ref="D36:I36"/>
    <mergeCell ref="K36:N36"/>
    <mergeCell ref="A50:M50"/>
    <mergeCell ref="B29:C29"/>
    <mergeCell ref="E29:F29"/>
    <mergeCell ref="M15:N16"/>
    <mergeCell ref="A17:C18"/>
    <mergeCell ref="E17:E18"/>
    <mergeCell ref="K17:K18"/>
    <mergeCell ref="L17:L18"/>
    <mergeCell ref="A19:N19"/>
    <mergeCell ref="M20:N20"/>
    <mergeCell ref="M26:N26"/>
    <mergeCell ref="M27:N27"/>
  </mergeCells>
  <conditionalFormatting sqref="D1:D3 D5:D13 D15 D17:D20 D28:D49">
    <cfRule type="cellIs" dxfId="32" priority="5" operator="equal">
      <formula>"DS"</formula>
    </cfRule>
    <cfRule type="cellIs" dxfId="31" priority="6" operator="equal">
      <formula>"DA"</formula>
    </cfRule>
    <cfRule type="cellIs" dxfId="30" priority="7" operator="equal">
      <formula>"DC"</formula>
    </cfRule>
  </conditionalFormatting>
  <conditionalFormatting sqref="D21:D27">
    <cfRule type="cellIs" dxfId="29" priority="1" stopIfTrue="1" operator="equal">
      <formula>"DS"</formula>
    </cfRule>
    <cfRule type="cellIs" dxfId="28" priority="2" stopIfTrue="1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7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opLeftCell="A7" zoomScale="88" zoomScaleNormal="88" zoomScaleSheetLayoutView="70" workbookViewId="0">
      <selection activeCell="A22" sqref="A22"/>
    </sheetView>
  </sheetViews>
  <sheetFormatPr defaultRowHeight="14.4" x14ac:dyDescent="0.3"/>
  <cols>
    <col min="1" max="1" width="4.6640625" style="23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23" customWidth="1"/>
    <col min="21" max="21" width="10.109375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87"/>
      <c r="R1" s="87"/>
      <c r="S1" s="87"/>
      <c r="T1" s="87"/>
      <c r="U1" s="87"/>
    </row>
    <row r="2" spans="1:21" ht="15" customHeight="1" x14ac:dyDescent="0.3">
      <c r="B2" s="182"/>
      <c r="C2" s="182"/>
      <c r="D2" s="154" t="s">
        <v>48</v>
      </c>
      <c r="E2" s="154"/>
      <c r="F2" s="154"/>
      <c r="G2" s="154"/>
      <c r="H2" s="154"/>
      <c r="K2" s="26" t="s">
        <v>1</v>
      </c>
      <c r="L2" s="182" t="s">
        <v>43</v>
      </c>
      <c r="M2" s="182"/>
      <c r="Q2" s="16"/>
      <c r="R2" s="16"/>
      <c r="S2" s="16"/>
      <c r="T2" s="16"/>
      <c r="U2" s="16"/>
    </row>
    <row r="3" spans="1:21" x14ac:dyDescent="0.3">
      <c r="B3" s="18" t="s">
        <v>2</v>
      </c>
      <c r="C3" s="182" t="s">
        <v>50</v>
      </c>
      <c r="D3" s="182"/>
      <c r="E3" s="182"/>
      <c r="F3" s="182"/>
      <c r="G3" s="182"/>
      <c r="K3" s="26" t="s">
        <v>3</v>
      </c>
      <c r="L3" s="182" t="s">
        <v>4</v>
      </c>
      <c r="M3" s="182"/>
      <c r="Q3" s="16"/>
      <c r="R3" s="16"/>
      <c r="S3" s="16"/>
      <c r="T3" s="16"/>
      <c r="U3" s="16"/>
    </row>
    <row r="4" spans="1:21" ht="30" customHeight="1" x14ac:dyDescent="0.3">
      <c r="B4" s="18" t="s">
        <v>5</v>
      </c>
      <c r="C4" s="182" t="s">
        <v>52</v>
      </c>
      <c r="D4" s="182"/>
      <c r="E4" s="182"/>
      <c r="F4" s="182"/>
      <c r="G4" s="182"/>
      <c r="H4" s="182"/>
      <c r="I4" s="182"/>
      <c r="J4" s="182"/>
      <c r="K4" s="26" t="s">
        <v>6</v>
      </c>
      <c r="L4" s="182" t="s">
        <v>4</v>
      </c>
      <c r="M4" s="182"/>
      <c r="Q4" s="16"/>
      <c r="R4" s="16"/>
      <c r="S4" s="16"/>
      <c r="T4" s="16"/>
      <c r="U4" s="16"/>
    </row>
    <row r="5" spans="1:21" s="8" customFormat="1" ht="12" customHeight="1" thickBot="1" x14ac:dyDescent="0.25">
      <c r="A5" s="5"/>
      <c r="B5" s="6"/>
      <c r="C5" s="7"/>
      <c r="D5" s="7"/>
      <c r="E5" s="7"/>
      <c r="F5" s="7"/>
      <c r="G5" s="7"/>
      <c r="K5" s="9"/>
      <c r="L5" s="10"/>
      <c r="M5" s="7"/>
      <c r="N5" s="5"/>
      <c r="Q5" s="16"/>
      <c r="R5" s="16"/>
      <c r="S5" s="16"/>
      <c r="T5" s="16"/>
      <c r="U5" s="16"/>
    </row>
    <row r="6" spans="1:21" s="27" customFormat="1" ht="20.100000000000001" customHeight="1" x14ac:dyDescent="0.3">
      <c r="A6" s="201" t="s">
        <v>7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16"/>
      <c r="R6" s="16"/>
      <c r="S6" s="16"/>
      <c r="T6" s="16"/>
      <c r="U6" s="16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16"/>
      <c r="R7" s="16"/>
      <c r="S7" s="16"/>
      <c r="T7" s="16"/>
      <c r="U7" s="16"/>
    </row>
    <row r="8" spans="1:21" ht="15" thickBot="1" x14ac:dyDescent="0.35">
      <c r="A8" s="212" t="s">
        <v>22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  <c r="Q8" s="16"/>
      <c r="R8" s="16"/>
      <c r="S8" s="16"/>
      <c r="T8" s="16"/>
      <c r="U8" s="16"/>
    </row>
    <row r="9" spans="1:21" ht="29.4" thickBot="1" x14ac:dyDescent="0.35">
      <c r="A9" s="114">
        <v>1</v>
      </c>
      <c r="B9" s="90" t="s">
        <v>100</v>
      </c>
      <c r="C9" s="90" t="s">
        <v>135</v>
      </c>
      <c r="D9" s="115" t="s">
        <v>27</v>
      </c>
      <c r="E9" s="37">
        <v>7</v>
      </c>
      <c r="F9" s="116">
        <v>1</v>
      </c>
      <c r="G9" s="93"/>
      <c r="H9" s="93">
        <v>1</v>
      </c>
      <c r="I9" s="93"/>
      <c r="J9" s="93"/>
      <c r="K9" s="93">
        <f t="shared" ref="K9:K14" si="0">SUM(F9:J9)*14</f>
        <v>28</v>
      </c>
      <c r="L9" s="93">
        <f t="shared" ref="L9:L14" si="1">E9*25-K9</f>
        <v>147</v>
      </c>
      <c r="M9" s="215" t="s">
        <v>24</v>
      </c>
      <c r="N9" s="216"/>
      <c r="Q9" s="16"/>
      <c r="R9" s="16"/>
      <c r="S9" s="16"/>
      <c r="T9" s="16"/>
      <c r="U9" s="16"/>
    </row>
    <row r="10" spans="1:21" ht="15" customHeight="1" thickBot="1" x14ac:dyDescent="0.35">
      <c r="A10" s="117">
        <v>2</v>
      </c>
      <c r="B10" s="90" t="s">
        <v>101</v>
      </c>
      <c r="C10" s="30" t="s">
        <v>60</v>
      </c>
      <c r="D10" s="118" t="s">
        <v>27</v>
      </c>
      <c r="E10" s="37">
        <v>4</v>
      </c>
      <c r="F10" s="38">
        <v>1</v>
      </c>
      <c r="G10" s="39"/>
      <c r="H10" s="39">
        <v>1</v>
      </c>
      <c r="I10" s="39"/>
      <c r="J10" s="39"/>
      <c r="K10" s="39">
        <f t="shared" si="0"/>
        <v>28</v>
      </c>
      <c r="L10" s="39">
        <f t="shared" si="1"/>
        <v>72</v>
      </c>
      <c r="M10" s="217" t="s">
        <v>25</v>
      </c>
      <c r="N10" s="218"/>
      <c r="Q10" s="16"/>
      <c r="R10" s="16"/>
      <c r="S10" s="16"/>
      <c r="T10" s="16"/>
      <c r="U10" s="16"/>
    </row>
    <row r="11" spans="1:21" ht="29.4" thickBot="1" x14ac:dyDescent="0.35">
      <c r="A11" s="117">
        <v>3</v>
      </c>
      <c r="B11" s="90" t="s">
        <v>102</v>
      </c>
      <c r="C11" s="30" t="s">
        <v>61</v>
      </c>
      <c r="D11" s="118" t="s">
        <v>27</v>
      </c>
      <c r="E11" s="37">
        <v>6</v>
      </c>
      <c r="F11" s="38">
        <v>2</v>
      </c>
      <c r="G11" s="39"/>
      <c r="H11" s="39"/>
      <c r="I11" s="39"/>
      <c r="J11" s="39"/>
      <c r="K11" s="39">
        <f t="shared" si="0"/>
        <v>28</v>
      </c>
      <c r="L11" s="39">
        <f t="shared" si="1"/>
        <v>122</v>
      </c>
      <c r="M11" s="217" t="s">
        <v>24</v>
      </c>
      <c r="N11" s="218"/>
      <c r="Q11" s="16"/>
      <c r="R11" s="16"/>
      <c r="S11" s="16"/>
      <c r="T11" s="16"/>
      <c r="U11" s="16"/>
    </row>
    <row r="12" spans="1:21" ht="29.4" thickBot="1" x14ac:dyDescent="0.35">
      <c r="A12" s="117">
        <v>4</v>
      </c>
      <c r="B12" s="90" t="s">
        <v>103</v>
      </c>
      <c r="C12" s="30" t="s">
        <v>84</v>
      </c>
      <c r="D12" s="118" t="s">
        <v>27</v>
      </c>
      <c r="E12" s="37">
        <v>7</v>
      </c>
      <c r="F12" s="38">
        <v>2</v>
      </c>
      <c r="G12" s="39">
        <v>1</v>
      </c>
      <c r="H12" s="39"/>
      <c r="I12" s="39"/>
      <c r="J12" s="39"/>
      <c r="K12" s="39">
        <f t="shared" si="0"/>
        <v>42</v>
      </c>
      <c r="L12" s="39">
        <f t="shared" si="1"/>
        <v>133</v>
      </c>
      <c r="M12" s="217" t="s">
        <v>24</v>
      </c>
      <c r="N12" s="218"/>
      <c r="Q12" s="16"/>
      <c r="R12" s="16"/>
      <c r="S12" s="16"/>
      <c r="T12" s="16"/>
      <c r="U12" s="16"/>
    </row>
    <row r="13" spans="1:21" ht="29.4" thickBot="1" x14ac:dyDescent="0.35">
      <c r="A13" s="117">
        <v>5</v>
      </c>
      <c r="B13" s="90" t="s">
        <v>104</v>
      </c>
      <c r="C13" s="30" t="s">
        <v>63</v>
      </c>
      <c r="D13" s="46" t="s">
        <v>23</v>
      </c>
      <c r="E13" s="37">
        <v>4</v>
      </c>
      <c r="F13" s="38"/>
      <c r="G13" s="39">
        <v>2</v>
      </c>
      <c r="H13" s="39"/>
      <c r="I13" s="39"/>
      <c r="J13" s="39"/>
      <c r="K13" s="39">
        <f t="shared" si="0"/>
        <v>28</v>
      </c>
      <c r="L13" s="39">
        <f t="shared" si="1"/>
        <v>72</v>
      </c>
      <c r="M13" s="199" t="s">
        <v>25</v>
      </c>
      <c r="N13" s="200"/>
      <c r="Q13" s="16"/>
      <c r="R13" s="16"/>
      <c r="S13" s="16"/>
      <c r="T13" s="16"/>
      <c r="U13" s="16"/>
    </row>
    <row r="14" spans="1:21" ht="15" customHeight="1" thickBot="1" x14ac:dyDescent="0.35">
      <c r="A14" s="119">
        <v>6</v>
      </c>
      <c r="B14" s="90" t="s">
        <v>105</v>
      </c>
      <c r="C14" s="50" t="s">
        <v>62</v>
      </c>
      <c r="D14" s="120" t="s">
        <v>26</v>
      </c>
      <c r="E14" s="37">
        <v>2</v>
      </c>
      <c r="F14" s="121">
        <v>1</v>
      </c>
      <c r="G14" s="57"/>
      <c r="H14" s="57"/>
      <c r="I14" s="57"/>
      <c r="J14" s="57"/>
      <c r="K14" s="39">
        <f t="shared" si="0"/>
        <v>14</v>
      </c>
      <c r="L14" s="39">
        <f t="shared" si="1"/>
        <v>36</v>
      </c>
      <c r="M14" s="161" t="s">
        <v>25</v>
      </c>
      <c r="N14" s="162"/>
      <c r="Q14" s="16"/>
      <c r="R14" s="16"/>
      <c r="S14" s="16"/>
      <c r="T14" s="16"/>
      <c r="U14" s="16"/>
    </row>
    <row r="15" spans="1:21" ht="14.4" customHeight="1" thickBot="1" x14ac:dyDescent="0.35">
      <c r="A15" s="163" t="s">
        <v>46</v>
      </c>
      <c r="B15" s="164"/>
      <c r="C15" s="16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Q15" s="16"/>
      <c r="R15" s="16"/>
      <c r="S15" s="16"/>
      <c r="T15" s="16"/>
      <c r="U15" s="16"/>
    </row>
    <row r="16" spans="1:21" x14ac:dyDescent="0.3">
      <c r="A16" s="98"/>
      <c r="B16" s="44"/>
      <c r="C16" s="45"/>
      <c r="D16" s="167"/>
      <c r="E16" s="167"/>
      <c r="F16" s="169"/>
      <c r="G16" s="171"/>
      <c r="H16" s="171"/>
      <c r="I16" s="171"/>
      <c r="J16" s="171"/>
      <c r="K16" s="173"/>
      <c r="L16" s="173"/>
      <c r="M16" s="175"/>
      <c r="N16" s="176"/>
      <c r="Q16" s="16"/>
      <c r="R16" s="16"/>
      <c r="S16" s="16"/>
      <c r="T16" s="16"/>
      <c r="U16" s="16"/>
    </row>
    <row r="17" spans="1:21" ht="15" thickBot="1" x14ac:dyDescent="0.35">
      <c r="A17" s="103"/>
      <c r="B17" s="49"/>
      <c r="C17" s="50"/>
      <c r="D17" s="168"/>
      <c r="E17" s="168"/>
      <c r="F17" s="170"/>
      <c r="G17" s="172"/>
      <c r="H17" s="172"/>
      <c r="I17" s="172"/>
      <c r="J17" s="172"/>
      <c r="K17" s="174"/>
      <c r="L17" s="174"/>
      <c r="M17" s="177"/>
      <c r="N17" s="178"/>
      <c r="Q17" s="16"/>
      <c r="R17" s="16"/>
      <c r="S17" s="16"/>
      <c r="T17" s="16"/>
      <c r="U17" s="16"/>
    </row>
    <row r="18" spans="1:21" x14ac:dyDescent="0.3">
      <c r="A18" s="153" t="s">
        <v>28</v>
      </c>
      <c r="B18" s="154"/>
      <c r="C18" s="154"/>
      <c r="D18" s="122" t="s">
        <v>29</v>
      </c>
      <c r="E18" s="157">
        <f t="shared" ref="E18:L18" si="2">SUM(E9:E17)</f>
        <v>30</v>
      </c>
      <c r="F18" s="52">
        <f t="shared" si="2"/>
        <v>7</v>
      </c>
      <c r="G18" s="52">
        <f t="shared" si="2"/>
        <v>3</v>
      </c>
      <c r="H18" s="52">
        <f t="shared" si="2"/>
        <v>2</v>
      </c>
      <c r="I18" s="52">
        <f t="shared" si="2"/>
        <v>0</v>
      </c>
      <c r="J18" s="52"/>
      <c r="K18" s="159">
        <f t="shared" si="2"/>
        <v>168</v>
      </c>
      <c r="L18" s="159">
        <f t="shared" si="2"/>
        <v>582</v>
      </c>
      <c r="M18" s="52" t="s">
        <v>30</v>
      </c>
      <c r="N18" s="54" t="s">
        <v>25</v>
      </c>
      <c r="Q18" s="16"/>
      <c r="R18" s="16"/>
      <c r="S18" s="16"/>
      <c r="T18" s="16"/>
      <c r="U18" s="16"/>
    </row>
    <row r="19" spans="1:21" ht="15" thickBot="1" x14ac:dyDescent="0.35">
      <c r="A19" s="155"/>
      <c r="B19" s="156"/>
      <c r="C19" s="156"/>
      <c r="D19" s="108" t="s">
        <v>31</v>
      </c>
      <c r="E19" s="158"/>
      <c r="F19" s="73">
        <f>COUNT(F9:F17)</f>
        <v>5</v>
      </c>
      <c r="G19" s="73">
        <f>COUNT(G9:G17)</f>
        <v>2</v>
      </c>
      <c r="H19" s="73">
        <f>COUNT(H9:H17)</f>
        <v>2</v>
      </c>
      <c r="I19" s="73">
        <f>COUNT(I9:I17)</f>
        <v>0</v>
      </c>
      <c r="J19" s="73"/>
      <c r="K19" s="160"/>
      <c r="L19" s="160"/>
      <c r="M19" s="42">
        <f>COUNTIF(M1:M18,"=E")</f>
        <v>3</v>
      </c>
      <c r="N19" s="43">
        <f>COUNTIF(M1:M18,"=V")+COUNTIF(M1:M18,"=C")</f>
        <v>3</v>
      </c>
      <c r="Q19" s="16"/>
      <c r="R19" s="16"/>
      <c r="S19" s="16"/>
      <c r="T19" s="16"/>
      <c r="U19" s="16"/>
    </row>
    <row r="20" spans="1:21" ht="15" customHeight="1" thickBot="1" x14ac:dyDescent="0.35">
      <c r="A20" s="184" t="s">
        <v>47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  <c r="Q20" s="16"/>
      <c r="R20" s="1"/>
      <c r="S20" s="16"/>
      <c r="T20" s="16"/>
      <c r="U20" s="16"/>
    </row>
    <row r="21" spans="1:21" ht="43.8" thickBot="1" x14ac:dyDescent="0.35">
      <c r="A21" s="29">
        <v>7</v>
      </c>
      <c r="B21" s="123" t="s">
        <v>166</v>
      </c>
      <c r="C21" s="124" t="s">
        <v>79</v>
      </c>
      <c r="D21" s="125" t="s">
        <v>26</v>
      </c>
      <c r="E21" s="126">
        <v>5</v>
      </c>
      <c r="F21" s="127">
        <v>2</v>
      </c>
      <c r="G21" s="127">
        <v>1</v>
      </c>
      <c r="H21" s="127"/>
      <c r="I21" s="127"/>
      <c r="J21" s="127"/>
      <c r="K21" s="127">
        <f>SUM(F21:J21)*14</f>
        <v>42</v>
      </c>
      <c r="L21" s="127">
        <f t="shared" ref="L21" si="3">E21*25-K21</f>
        <v>83</v>
      </c>
      <c r="M21" s="187" t="s">
        <v>24</v>
      </c>
      <c r="N21" s="188"/>
      <c r="Q21" s="16"/>
      <c r="R21" s="1"/>
      <c r="S21" s="16"/>
      <c r="T21" s="16"/>
      <c r="U21" s="16"/>
    </row>
    <row r="22" spans="1:21" ht="15" thickBot="1" x14ac:dyDescent="0.35">
      <c r="A22" s="76">
        <v>8</v>
      </c>
      <c r="B22" s="128" t="s">
        <v>167</v>
      </c>
      <c r="C22" s="124" t="s">
        <v>77</v>
      </c>
      <c r="D22" s="125" t="s">
        <v>26</v>
      </c>
      <c r="E22" s="126">
        <v>5</v>
      </c>
      <c r="F22" s="127">
        <v>2</v>
      </c>
      <c r="G22" s="127">
        <v>1</v>
      </c>
      <c r="H22" s="127"/>
      <c r="I22" s="127"/>
      <c r="J22" s="127"/>
      <c r="K22" s="127">
        <f>SUM(F22:J22)*14</f>
        <v>42</v>
      </c>
      <c r="L22" s="127">
        <f>E22*25-K22</f>
        <v>83</v>
      </c>
      <c r="M22" s="187" t="s">
        <v>24</v>
      </c>
      <c r="N22" s="188"/>
      <c r="Q22" s="16"/>
      <c r="R22" s="1"/>
      <c r="S22" s="17"/>
      <c r="T22" s="17"/>
      <c r="U22" s="17"/>
    </row>
    <row r="23" spans="1:21" ht="15.75" customHeight="1" thickBot="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Q23" s="4"/>
      <c r="R23" s="1"/>
      <c r="S23" s="3"/>
      <c r="T23" s="3"/>
      <c r="U23" s="3"/>
    </row>
    <row r="24" spans="1:21" ht="15.75" customHeight="1" x14ac:dyDescent="0.3">
      <c r="B24" s="189" t="s">
        <v>32</v>
      </c>
      <c r="C24" s="70" t="s">
        <v>33</v>
      </c>
      <c r="D24" s="192">
        <f>SUM(F9:J14)</f>
        <v>12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4"/>
      <c r="Q24" s="4"/>
      <c r="R24" s="1"/>
      <c r="S24" s="3"/>
      <c r="T24" s="3"/>
      <c r="U24" s="3"/>
    </row>
    <row r="25" spans="1:21" ht="15.75" customHeight="1" x14ac:dyDescent="0.3">
      <c r="B25" s="190"/>
      <c r="C25" s="71" t="s">
        <v>34</v>
      </c>
      <c r="D25" s="195">
        <f>SUM(F16:J17)</f>
        <v>0</v>
      </c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Q25" s="4"/>
      <c r="R25" s="1"/>
      <c r="S25" s="3"/>
      <c r="T25" s="3"/>
      <c r="U25" s="3"/>
    </row>
    <row r="26" spans="1:21" ht="15.75" customHeight="1" thickBot="1" x14ac:dyDescent="0.35">
      <c r="B26" s="191"/>
      <c r="C26" s="72" t="s">
        <v>35</v>
      </c>
      <c r="D26" s="158">
        <f>SUM(F21:J22)</f>
        <v>6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98"/>
      <c r="Q26" s="4"/>
      <c r="R26" s="1"/>
      <c r="S26" s="3"/>
      <c r="T26" s="3"/>
      <c r="U26" s="3"/>
    </row>
    <row r="27" spans="1:21" s="8" customFormat="1" ht="15.75" customHeight="1" x14ac:dyDescent="0.2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Q27" s="12"/>
      <c r="R27" s="13"/>
      <c r="S27" s="14"/>
      <c r="T27" s="14"/>
      <c r="U27" s="14"/>
    </row>
    <row r="28" spans="1:21" ht="18" customHeight="1" x14ac:dyDescent="0.3">
      <c r="B28" s="20" t="s">
        <v>36</v>
      </c>
      <c r="C28" s="25"/>
      <c r="D28" s="27"/>
      <c r="E28" s="154" t="s">
        <v>37</v>
      </c>
      <c r="F28" s="154"/>
      <c r="G28" s="20"/>
      <c r="H28" s="27"/>
      <c r="I28" s="27"/>
      <c r="J28" s="27"/>
      <c r="K28" s="181" t="s">
        <v>38</v>
      </c>
      <c r="L28" s="181"/>
      <c r="M28" s="181"/>
      <c r="N28" s="181"/>
      <c r="Q28" s="2"/>
      <c r="R28" s="1"/>
      <c r="S28" s="183"/>
      <c r="T28" s="183"/>
      <c r="U28" s="183"/>
    </row>
    <row r="29" spans="1:21" ht="15" customHeight="1" x14ac:dyDescent="0.3">
      <c r="B29" s="182" t="s">
        <v>39</v>
      </c>
      <c r="C29" s="182"/>
      <c r="D29" s="154" t="s">
        <v>53</v>
      </c>
      <c r="E29" s="154"/>
      <c r="F29" s="154"/>
      <c r="G29" s="154"/>
      <c r="H29" s="154"/>
      <c r="I29" s="154"/>
      <c r="J29" s="15"/>
      <c r="K29" s="181" t="s">
        <v>55</v>
      </c>
      <c r="L29" s="181"/>
      <c r="M29" s="181"/>
      <c r="N29" s="181"/>
      <c r="Q29" s="2"/>
      <c r="R29" s="1"/>
      <c r="S29" s="2"/>
      <c r="T29" s="2"/>
      <c r="U29" s="2"/>
    </row>
    <row r="30" spans="1:21" ht="15" customHeight="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113"/>
      <c r="R30" s="1"/>
      <c r="S30" s="2"/>
      <c r="T30" s="2"/>
      <c r="U30" s="2"/>
    </row>
    <row r="31" spans="1:2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Q31" s="113"/>
      <c r="R31" s="1"/>
      <c r="S31" s="2"/>
      <c r="T31" s="2"/>
      <c r="U31" s="2"/>
    </row>
    <row r="32" spans="1:21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1:13" ht="15" customHeight="1" x14ac:dyDescent="0.3">
      <c r="B38" s="27"/>
      <c r="C38" s="27"/>
      <c r="H38" s="20"/>
      <c r="I38" s="20"/>
      <c r="J38" s="20"/>
      <c r="K38" s="27"/>
      <c r="L38" s="27"/>
      <c r="M38" s="27"/>
    </row>
    <row r="39" spans="1:13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x14ac:dyDescent="0.3">
      <c r="A47" s="179" t="s">
        <v>45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</row>
    <row r="48" spans="1:13" x14ac:dyDescent="0.3">
      <c r="A48" s="180" t="s">
        <v>40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</row>
    <row r="49" spans="2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 ht="15" customHeight="1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ht="15" customHeight="1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2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2:13" x14ac:dyDescent="0.3">
      <c r="B53" s="27"/>
      <c r="C53" s="27"/>
      <c r="D53" s="20"/>
      <c r="E53" s="20"/>
      <c r="F53" s="20"/>
      <c r="G53" s="20"/>
      <c r="H53" s="27"/>
      <c r="I53" s="27"/>
      <c r="J53" s="27"/>
      <c r="K53" s="27"/>
      <c r="L53" s="27"/>
      <c r="M53" s="27"/>
    </row>
    <row r="54" spans="2:13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2:13" x14ac:dyDescent="0.3">
      <c r="B55" s="27"/>
      <c r="C55" s="27"/>
      <c r="D55" s="27"/>
      <c r="E55" s="154"/>
      <c r="F55" s="154"/>
      <c r="G55" s="154"/>
      <c r="H55" s="27"/>
      <c r="I55" s="27"/>
      <c r="J55" s="27"/>
      <c r="K55" s="27"/>
      <c r="L55" s="27"/>
      <c r="M55" s="27"/>
    </row>
    <row r="56" spans="2:13" x14ac:dyDescent="0.3">
      <c r="B56" s="27"/>
      <c r="C56" s="27"/>
      <c r="D56" s="27"/>
      <c r="E56" s="154"/>
      <c r="F56" s="154"/>
      <c r="G56" s="154"/>
      <c r="H56" s="27"/>
      <c r="I56" s="27"/>
      <c r="J56" s="27"/>
      <c r="K56" s="27"/>
      <c r="L56" s="27"/>
      <c r="M56" s="27"/>
    </row>
    <row r="57" spans="2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3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2:13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</sheetData>
  <sheetProtection formatCells="0" formatRows="0" insertRows="0" insertHyperlinks="0" deleteRows="0" sort="0" autoFilter="0" pivotTables="0"/>
  <protectedRanges>
    <protectedRange sqref="C3:G4 D2 L1:M2 A16:XFD17 K29 D29 A21:A22 O9:XFD14 A9:A14 C9:L14 C21:XFD22" name="Editabil"/>
    <protectedRange sqref="M9:N14" name="Editabil_1"/>
    <protectedRange sqref="B9:B14" name="Editabil_2"/>
    <protectedRange sqref="B21:B22" name="Editabil_3"/>
  </protectedRanges>
  <mergeCells count="56">
    <mergeCell ref="L1:M1"/>
    <mergeCell ref="B2:C2"/>
    <mergeCell ref="D1:H1"/>
    <mergeCell ref="D2:H2"/>
    <mergeCell ref="A8:N8"/>
    <mergeCell ref="B6:B7"/>
    <mergeCell ref="C6:C7"/>
    <mergeCell ref="D6:D7"/>
    <mergeCell ref="E6:E7"/>
    <mergeCell ref="A6:A7"/>
    <mergeCell ref="L2:M2"/>
    <mergeCell ref="L4:M4"/>
    <mergeCell ref="K6:L6"/>
    <mergeCell ref="M6:N7"/>
    <mergeCell ref="M9:N9"/>
    <mergeCell ref="C3:G3"/>
    <mergeCell ref="L3:M3"/>
    <mergeCell ref="A15:N15"/>
    <mergeCell ref="F6:J6"/>
    <mergeCell ref="M13:N13"/>
    <mergeCell ref="M14:N14"/>
    <mergeCell ref="M10:N10"/>
    <mergeCell ref="M11:N11"/>
    <mergeCell ref="M12:N12"/>
    <mergeCell ref="C4:J4"/>
    <mergeCell ref="A18:C19"/>
    <mergeCell ref="E18:E19"/>
    <mergeCell ref="I16:I17"/>
    <mergeCell ref="H16:H17"/>
    <mergeCell ref="S28:U28"/>
    <mergeCell ref="M16:N17"/>
    <mergeCell ref="K28:N28"/>
    <mergeCell ref="K16:K17"/>
    <mergeCell ref="L16:L17"/>
    <mergeCell ref="L18:L19"/>
    <mergeCell ref="K18:K19"/>
    <mergeCell ref="M22:N22"/>
    <mergeCell ref="A20:N20"/>
    <mergeCell ref="M21:N21"/>
    <mergeCell ref="J16:J17"/>
    <mergeCell ref="E56:G56"/>
    <mergeCell ref="E28:F28"/>
    <mergeCell ref="D29:I29"/>
    <mergeCell ref="E55:G55"/>
    <mergeCell ref="E16:E17"/>
    <mergeCell ref="G16:G17"/>
    <mergeCell ref="A47:M47"/>
    <mergeCell ref="A48:M48"/>
    <mergeCell ref="B29:C29"/>
    <mergeCell ref="K29:N29"/>
    <mergeCell ref="B24:B26"/>
    <mergeCell ref="D24:N24"/>
    <mergeCell ref="D25:N25"/>
    <mergeCell ref="D26:N26"/>
    <mergeCell ref="D16:D17"/>
    <mergeCell ref="F16:F17"/>
  </mergeCells>
  <conditionalFormatting sqref="D1:D3 D5:D12 D14:D16 D18:D20 D23:D45">
    <cfRule type="cellIs" dxfId="27" priority="8" stopIfTrue="1" operator="equal">
      <formula>"DS"</formula>
    </cfRule>
    <cfRule type="cellIs" dxfId="26" priority="12" operator="equal">
      <formula>"DA"</formula>
    </cfRule>
    <cfRule type="cellIs" dxfId="25" priority="14" operator="equal">
      <formula>"DC"</formula>
    </cfRule>
  </conditionalFormatting>
  <conditionalFormatting sqref="D13">
    <cfRule type="cellIs" dxfId="24" priority="2" operator="equal">
      <formula>"DS"</formula>
    </cfRule>
    <cfRule type="cellIs" dxfId="23" priority="3" operator="equal">
      <formula>"DA"</formula>
    </cfRule>
    <cfRule type="cellIs" dxfId="22" priority="4" operator="equal">
      <formula>"DC"</formula>
    </cfRule>
  </conditionalFormatting>
  <conditionalFormatting sqref="D21:D22">
    <cfRule type="cellIs" dxfId="21" priority="1" stopIfTrue="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0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8"/>
  <sheetViews>
    <sheetView topLeftCell="A5" zoomScale="80" zoomScaleNormal="80" zoomScaleSheetLayoutView="70" workbookViewId="0">
      <selection activeCell="A21" sqref="A21"/>
    </sheetView>
  </sheetViews>
  <sheetFormatPr defaultRowHeight="14.4" x14ac:dyDescent="0.3"/>
  <cols>
    <col min="1" max="1" width="4.6640625" style="23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23" customWidth="1"/>
    <col min="21" max="21" width="10.109375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87"/>
      <c r="R1" s="87"/>
      <c r="S1" s="87"/>
      <c r="T1" s="87"/>
      <c r="U1" s="87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tr">
        <f>Sem_I_EN!L2</f>
        <v>2024 - 2025</v>
      </c>
      <c r="M2" s="182"/>
      <c r="Q2" s="16"/>
      <c r="R2" s="16"/>
      <c r="S2" s="16"/>
      <c r="T2" s="16"/>
      <c r="U2" s="16"/>
    </row>
    <row r="3" spans="1:21" x14ac:dyDescent="0.3">
      <c r="B3" s="18" t="s">
        <v>2</v>
      </c>
      <c r="C3" s="182" t="str">
        <f>Sem_I_EN!C3</f>
        <v>FILOLOGIE</v>
      </c>
      <c r="D3" s="182"/>
      <c r="E3" s="182"/>
      <c r="F3" s="182"/>
      <c r="G3" s="182"/>
      <c r="K3" s="26" t="str">
        <f>Sem_I_EN!K3</f>
        <v>Anul de studii:</v>
      </c>
      <c r="L3" s="182" t="str">
        <f>Sem_I_EN!L3</f>
        <v>I</v>
      </c>
      <c r="M3" s="182"/>
      <c r="Q3" s="16"/>
      <c r="R3" s="16"/>
      <c r="S3" s="16"/>
      <c r="T3" s="16"/>
      <c r="U3" s="16"/>
    </row>
    <row r="4" spans="1:21" ht="33" customHeight="1" x14ac:dyDescent="0.3">
      <c r="B4" s="18" t="s">
        <v>5</v>
      </c>
      <c r="C4" s="182" t="str">
        <f>Sem_I_EN!C4</f>
        <v>Limbaje specializate și traducere asistată de calculator (interdisciplinar cu domeniul Calculatoare și tehnologia informației)</v>
      </c>
      <c r="D4" s="182"/>
      <c r="E4" s="182"/>
      <c r="F4" s="182"/>
      <c r="G4" s="182"/>
      <c r="K4" s="26" t="str">
        <f>Sem_I_EN!K4</f>
        <v>Semestrul:</v>
      </c>
      <c r="L4" s="182" t="s">
        <v>41</v>
      </c>
      <c r="M4" s="182"/>
      <c r="Q4" s="16"/>
      <c r="R4" s="16"/>
      <c r="S4" s="16"/>
      <c r="T4" s="16"/>
      <c r="U4" s="16"/>
    </row>
    <row r="5" spans="1:21" s="8" customFormat="1" ht="12" customHeight="1" thickBot="1" x14ac:dyDescent="0.25">
      <c r="A5" s="5"/>
      <c r="B5" s="6"/>
      <c r="C5" s="7"/>
      <c r="D5" s="7"/>
      <c r="E5" s="7"/>
      <c r="F5" s="7"/>
      <c r="G5" s="7"/>
      <c r="K5" s="9"/>
      <c r="L5" s="10"/>
      <c r="M5" s="7"/>
      <c r="N5" s="5"/>
      <c r="Q5" s="16"/>
      <c r="R5" s="16"/>
      <c r="S5" s="16"/>
      <c r="T5" s="16"/>
      <c r="U5" s="16"/>
    </row>
    <row r="6" spans="1:21" s="27" customFormat="1" ht="20.100000000000001" customHeight="1" x14ac:dyDescent="0.3">
      <c r="A6" s="201" t="s">
        <v>7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16"/>
      <c r="R6" s="16"/>
      <c r="S6" s="16"/>
      <c r="T6" s="16"/>
      <c r="U6" s="16"/>
    </row>
    <row r="7" spans="1:21" x14ac:dyDescent="0.3">
      <c r="A7" s="236"/>
      <c r="B7" s="237"/>
      <c r="C7" s="237"/>
      <c r="D7" s="237"/>
      <c r="E7" s="238"/>
      <c r="F7" s="88" t="s">
        <v>15</v>
      </c>
      <c r="G7" s="88" t="s">
        <v>16</v>
      </c>
      <c r="H7" s="88" t="s">
        <v>17</v>
      </c>
      <c r="I7" s="88" t="s">
        <v>18</v>
      </c>
      <c r="J7" s="88" t="s">
        <v>19</v>
      </c>
      <c r="K7" s="88" t="s">
        <v>20</v>
      </c>
      <c r="L7" s="88" t="s">
        <v>21</v>
      </c>
      <c r="M7" s="237"/>
      <c r="N7" s="239"/>
      <c r="Q7" s="16"/>
      <c r="R7" s="16"/>
      <c r="S7" s="16"/>
      <c r="T7" s="16"/>
      <c r="U7" s="16"/>
    </row>
    <row r="8" spans="1:21" ht="15" thickBot="1" x14ac:dyDescent="0.35">
      <c r="A8" s="225" t="s">
        <v>22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/>
      <c r="Q8" s="16"/>
      <c r="R8" s="16"/>
      <c r="S8" s="16"/>
      <c r="T8" s="16"/>
      <c r="U8" s="16"/>
    </row>
    <row r="9" spans="1:21" ht="29.4" thickBot="1" x14ac:dyDescent="0.35">
      <c r="A9" s="89">
        <v>1</v>
      </c>
      <c r="B9" s="74" t="s">
        <v>107</v>
      </c>
      <c r="C9" s="90" t="s">
        <v>136</v>
      </c>
      <c r="D9" s="91" t="s">
        <v>27</v>
      </c>
      <c r="E9" s="37">
        <v>7</v>
      </c>
      <c r="F9" s="92">
        <v>1</v>
      </c>
      <c r="G9" s="93"/>
      <c r="H9" s="93">
        <v>1</v>
      </c>
      <c r="I9" s="93"/>
      <c r="J9" s="93"/>
      <c r="K9" s="93">
        <f>SUM(F9:J9)*14</f>
        <v>28</v>
      </c>
      <c r="L9" s="93">
        <f>E9*25-K9</f>
        <v>147</v>
      </c>
      <c r="M9" s="215" t="s">
        <v>24</v>
      </c>
      <c r="N9" s="216"/>
      <c r="Q9" s="16"/>
      <c r="R9" s="16"/>
      <c r="S9" s="16"/>
      <c r="T9" s="16"/>
      <c r="U9" s="16"/>
    </row>
    <row r="10" spans="1:21" ht="15" thickBot="1" x14ac:dyDescent="0.35">
      <c r="A10" s="94">
        <v>2</v>
      </c>
      <c r="B10" s="30" t="s">
        <v>108</v>
      </c>
      <c r="C10" s="30" t="s">
        <v>64</v>
      </c>
      <c r="D10" s="95" t="s">
        <v>27</v>
      </c>
      <c r="E10" s="37">
        <v>7</v>
      </c>
      <c r="F10" s="96">
        <v>1</v>
      </c>
      <c r="G10" s="39"/>
      <c r="H10" s="39">
        <v>1</v>
      </c>
      <c r="I10" s="39">
        <v>1</v>
      </c>
      <c r="J10" s="39"/>
      <c r="K10" s="39">
        <f>SUM(F10:J10)*14</f>
        <v>42</v>
      </c>
      <c r="L10" s="39">
        <f>E10*25-K10</f>
        <v>133</v>
      </c>
      <c r="M10" s="199" t="s">
        <v>24</v>
      </c>
      <c r="N10" s="200"/>
      <c r="Q10" s="16"/>
      <c r="R10" s="16"/>
      <c r="S10" s="16"/>
      <c r="T10" s="16"/>
      <c r="U10" s="16"/>
    </row>
    <row r="11" spans="1:21" ht="15" thickBot="1" x14ac:dyDescent="0.35">
      <c r="A11" s="94">
        <v>3</v>
      </c>
      <c r="B11" s="30" t="s">
        <v>109</v>
      </c>
      <c r="C11" s="30" t="s">
        <v>65</v>
      </c>
      <c r="D11" s="46" t="s">
        <v>23</v>
      </c>
      <c r="E11" s="37">
        <v>4</v>
      </c>
      <c r="F11" s="96">
        <v>1</v>
      </c>
      <c r="G11" s="39"/>
      <c r="H11" s="39"/>
      <c r="I11" s="39"/>
      <c r="J11" s="39"/>
      <c r="K11" s="39">
        <f>SUM(F11:J11)*14</f>
        <v>14</v>
      </c>
      <c r="L11" s="39">
        <f>E11*25-K11</f>
        <v>86</v>
      </c>
      <c r="M11" s="199" t="s">
        <v>24</v>
      </c>
      <c r="N11" s="200"/>
      <c r="Q11" s="16"/>
      <c r="R11" s="16"/>
      <c r="S11" s="16"/>
      <c r="T11" s="16"/>
      <c r="U11" s="16"/>
    </row>
    <row r="12" spans="1:21" ht="29.4" thickBot="1" x14ac:dyDescent="0.35">
      <c r="A12" s="94">
        <v>4</v>
      </c>
      <c r="B12" s="30" t="s">
        <v>110</v>
      </c>
      <c r="C12" s="30" t="s">
        <v>66</v>
      </c>
      <c r="D12" s="46" t="s">
        <v>23</v>
      </c>
      <c r="E12" s="37">
        <v>5</v>
      </c>
      <c r="F12" s="96">
        <v>2</v>
      </c>
      <c r="G12" s="39">
        <v>2</v>
      </c>
      <c r="H12" s="39"/>
      <c r="I12" s="39"/>
      <c r="J12" s="39"/>
      <c r="K12" s="39">
        <f>SUM(F12:J12)*14</f>
        <v>56</v>
      </c>
      <c r="L12" s="39">
        <f t="shared" ref="L12:L13" si="0">E12*25-K12</f>
        <v>69</v>
      </c>
      <c r="M12" s="199" t="s">
        <v>24</v>
      </c>
      <c r="N12" s="200"/>
      <c r="Q12" s="16"/>
      <c r="R12" s="16"/>
      <c r="S12" s="16"/>
      <c r="T12" s="16"/>
      <c r="U12" s="16"/>
    </row>
    <row r="13" spans="1:21" ht="29.4" thickBot="1" x14ac:dyDescent="0.35">
      <c r="A13" s="94">
        <v>5</v>
      </c>
      <c r="B13" s="30" t="s">
        <v>111</v>
      </c>
      <c r="C13" s="30" t="s">
        <v>67</v>
      </c>
      <c r="D13" s="46" t="s">
        <v>23</v>
      </c>
      <c r="E13" s="37">
        <v>5</v>
      </c>
      <c r="F13" s="96"/>
      <c r="G13" s="39">
        <v>2</v>
      </c>
      <c r="H13" s="39"/>
      <c r="I13" s="39"/>
      <c r="J13" s="39"/>
      <c r="K13" s="39">
        <f t="shared" ref="K13:K14" si="1">SUM(F13:I13)*14</f>
        <v>28</v>
      </c>
      <c r="L13" s="39">
        <f t="shared" si="0"/>
        <v>97</v>
      </c>
      <c r="M13" s="199" t="s">
        <v>24</v>
      </c>
      <c r="N13" s="200"/>
      <c r="Q13" s="16"/>
      <c r="R13" s="16"/>
      <c r="S13" s="16"/>
      <c r="T13" s="16"/>
      <c r="U13" s="16"/>
    </row>
    <row r="14" spans="1:21" ht="15" customHeight="1" thickBot="1" x14ac:dyDescent="0.35">
      <c r="A14" s="94">
        <v>6</v>
      </c>
      <c r="B14" s="30" t="s">
        <v>112</v>
      </c>
      <c r="C14" s="30" t="s">
        <v>137</v>
      </c>
      <c r="D14" s="46" t="s">
        <v>23</v>
      </c>
      <c r="E14" s="37">
        <v>2</v>
      </c>
      <c r="F14" s="228" t="s">
        <v>54</v>
      </c>
      <c r="G14" s="229"/>
      <c r="H14" s="229"/>
      <c r="I14" s="229"/>
      <c r="J14" s="230"/>
      <c r="K14" s="39">
        <f t="shared" si="1"/>
        <v>0</v>
      </c>
      <c r="L14" s="39">
        <v>10</v>
      </c>
      <c r="M14" s="199" t="s">
        <v>25</v>
      </c>
      <c r="N14" s="200"/>
      <c r="Q14" s="16"/>
      <c r="R14" s="16"/>
      <c r="S14" s="16"/>
      <c r="T14" s="16"/>
      <c r="U14" s="16"/>
    </row>
    <row r="15" spans="1:21" ht="14.4" customHeight="1" thickBot="1" x14ac:dyDescent="0.35">
      <c r="A15" s="231" t="s">
        <v>46</v>
      </c>
      <c r="B15" s="232"/>
      <c r="C15" s="232"/>
      <c r="D15" s="165"/>
      <c r="E15" s="232"/>
      <c r="F15" s="232"/>
      <c r="G15" s="232"/>
      <c r="H15" s="232"/>
      <c r="I15" s="232"/>
      <c r="J15" s="232"/>
      <c r="K15" s="232"/>
      <c r="L15" s="232"/>
      <c r="M15" s="232"/>
      <c r="N15" s="233"/>
      <c r="Q15" s="16"/>
      <c r="R15" s="16"/>
      <c r="S15" s="16"/>
      <c r="T15" s="16"/>
      <c r="U15" s="16"/>
    </row>
    <row r="16" spans="1:21" ht="15" customHeight="1" x14ac:dyDescent="0.3">
      <c r="A16" s="98"/>
      <c r="B16" s="44"/>
      <c r="C16" s="99"/>
      <c r="D16" s="100"/>
      <c r="E16" s="101"/>
      <c r="F16" s="102"/>
      <c r="G16" s="35"/>
      <c r="H16" s="35"/>
      <c r="I16" s="35"/>
      <c r="J16" s="47"/>
      <c r="K16" s="35">
        <f>SUM(F16:J16)*14</f>
        <v>0</v>
      </c>
      <c r="L16" s="35">
        <f t="shared" ref="L16" si="2">E16*25-K16</f>
        <v>0</v>
      </c>
      <c r="M16" s="173"/>
      <c r="N16" s="234"/>
      <c r="Q16" s="16"/>
      <c r="R16" s="16"/>
      <c r="S16" s="16"/>
      <c r="T16" s="16"/>
      <c r="U16" s="16"/>
    </row>
    <row r="17" spans="1:21" ht="15" customHeight="1" thickBot="1" x14ac:dyDescent="0.35">
      <c r="A17" s="103"/>
      <c r="B17" s="49"/>
      <c r="C17" s="104"/>
      <c r="D17" s="105"/>
      <c r="E17" s="97"/>
      <c r="F17" s="106"/>
      <c r="G17" s="42"/>
      <c r="H17" s="42"/>
      <c r="I17" s="42"/>
      <c r="J17" s="51"/>
      <c r="K17" s="42"/>
      <c r="L17" s="42"/>
      <c r="M17" s="174"/>
      <c r="N17" s="235"/>
      <c r="Q17" s="16"/>
      <c r="R17" s="16"/>
      <c r="S17" s="16"/>
      <c r="T17" s="16"/>
      <c r="U17" s="16"/>
    </row>
    <row r="18" spans="1:21" x14ac:dyDescent="0.3">
      <c r="A18" s="153" t="s">
        <v>28</v>
      </c>
      <c r="B18" s="154"/>
      <c r="C18" s="154"/>
      <c r="D18" s="107" t="s">
        <v>29</v>
      </c>
      <c r="E18" s="157">
        <f>SUM(E9:E17)</f>
        <v>30</v>
      </c>
      <c r="F18" s="52">
        <f>SUM(F9:F17)</f>
        <v>5</v>
      </c>
      <c r="G18" s="52">
        <f>SUM(G9:G17)</f>
        <v>4</v>
      </c>
      <c r="H18" s="52">
        <f>SUM(H9:H17)</f>
        <v>2</v>
      </c>
      <c r="I18" s="52">
        <f>SUM(I9:I17)</f>
        <v>1</v>
      </c>
      <c r="J18" s="52"/>
      <c r="K18" s="159">
        <f>SUM(K9:K17)</f>
        <v>168</v>
      </c>
      <c r="L18" s="159">
        <f>SUM(L9:L17)</f>
        <v>542</v>
      </c>
      <c r="M18" s="52" t="s">
        <v>30</v>
      </c>
      <c r="N18" s="54" t="s">
        <v>25</v>
      </c>
      <c r="Q18" s="16"/>
      <c r="R18" s="16"/>
      <c r="S18" s="16"/>
      <c r="T18" s="16"/>
      <c r="U18" s="16"/>
    </row>
    <row r="19" spans="1:21" ht="15" thickBot="1" x14ac:dyDescent="0.35">
      <c r="A19" s="155"/>
      <c r="B19" s="156"/>
      <c r="C19" s="156"/>
      <c r="D19" s="108" t="s">
        <v>31</v>
      </c>
      <c r="E19" s="158"/>
      <c r="F19" s="73">
        <f>COUNT(F9:F17)</f>
        <v>4</v>
      </c>
      <c r="G19" s="73">
        <f>COUNT(G9:G17)</f>
        <v>2</v>
      </c>
      <c r="H19" s="73">
        <f>COUNT(H9:H17)</f>
        <v>2</v>
      </c>
      <c r="I19" s="73">
        <f>COUNT(I9:I17)</f>
        <v>1</v>
      </c>
      <c r="J19" s="73"/>
      <c r="K19" s="160"/>
      <c r="L19" s="160"/>
      <c r="M19" s="42">
        <f>COUNTIF(M1:M18,"=E")</f>
        <v>5</v>
      </c>
      <c r="N19" s="43">
        <f>COUNTIF(M1:M18,"=V")+COUNTIF(M1:M18,"=C")</f>
        <v>1</v>
      </c>
      <c r="Q19" s="16"/>
      <c r="R19" s="16"/>
      <c r="S19" s="16"/>
      <c r="T19" s="16"/>
      <c r="U19" s="16"/>
    </row>
    <row r="20" spans="1:21" ht="15" customHeight="1" thickBot="1" x14ac:dyDescent="0.35">
      <c r="A20" s="184" t="s">
        <v>47</v>
      </c>
      <c r="B20" s="185"/>
      <c r="C20" s="185"/>
      <c r="D20" s="185"/>
      <c r="E20" s="185"/>
      <c r="F20" s="221"/>
      <c r="G20" s="221"/>
      <c r="H20" s="221"/>
      <c r="I20" s="221"/>
      <c r="J20" s="221"/>
      <c r="K20" s="221"/>
      <c r="L20" s="221"/>
      <c r="M20" s="221"/>
      <c r="N20" s="222"/>
      <c r="Q20" s="16"/>
      <c r="R20" s="1"/>
      <c r="S20" s="16"/>
      <c r="T20" s="16"/>
      <c r="U20" s="16"/>
    </row>
    <row r="21" spans="1:21" ht="43.8" thickBot="1" x14ac:dyDescent="0.35">
      <c r="A21" s="48">
        <v>7</v>
      </c>
      <c r="B21" s="109" t="s">
        <v>168</v>
      </c>
      <c r="C21" s="110" t="s">
        <v>81</v>
      </c>
      <c r="D21" s="111" t="s">
        <v>26</v>
      </c>
      <c r="E21" s="112">
        <v>5</v>
      </c>
      <c r="F21" s="65">
        <v>2</v>
      </c>
      <c r="G21" s="65">
        <v>1</v>
      </c>
      <c r="H21" s="65"/>
      <c r="I21" s="65"/>
      <c r="J21" s="65"/>
      <c r="K21" s="65">
        <f>SUM(F21:J21)*14</f>
        <v>42</v>
      </c>
      <c r="L21" s="65">
        <f t="shared" ref="L21" si="3">E21*25-K21</f>
        <v>83</v>
      </c>
      <c r="M21" s="223" t="s">
        <v>24</v>
      </c>
      <c r="N21" s="224"/>
      <c r="Q21" s="16"/>
      <c r="R21" s="1"/>
      <c r="S21" s="16"/>
      <c r="T21" s="16"/>
      <c r="U21" s="16"/>
    </row>
    <row r="22" spans="1:21" ht="15.75" customHeight="1" thickBot="1" x14ac:dyDescent="0.3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Q22" s="4"/>
      <c r="R22" s="1"/>
      <c r="S22" s="3"/>
      <c r="T22" s="3"/>
      <c r="U22" s="3"/>
    </row>
    <row r="23" spans="1:21" ht="15.75" customHeight="1" x14ac:dyDescent="0.3">
      <c r="B23" s="189" t="s">
        <v>32</v>
      </c>
      <c r="C23" s="70" t="str">
        <f>Sem_I_EN!C24</f>
        <v>Discipline Obligatorii:</v>
      </c>
      <c r="D23" s="192">
        <f>SUM(F9:J14)</f>
        <v>12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4"/>
      <c r="Q23" s="4"/>
      <c r="R23" s="1"/>
      <c r="S23" s="3"/>
      <c r="T23" s="3"/>
      <c r="U23" s="3"/>
    </row>
    <row r="24" spans="1:21" ht="15.75" customHeight="1" x14ac:dyDescent="0.3">
      <c r="B24" s="190"/>
      <c r="C24" s="71" t="str">
        <f>Sem_I_EN!C25</f>
        <v>Discipline Opționale:</v>
      </c>
      <c r="D24" s="195">
        <f>SUM(F16:J17)</f>
        <v>0</v>
      </c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Q24" s="4"/>
      <c r="R24" s="1"/>
      <c r="S24" s="3"/>
      <c r="T24" s="3"/>
      <c r="U24" s="3"/>
    </row>
    <row r="25" spans="1:21" ht="15.75" customHeight="1" thickBot="1" x14ac:dyDescent="0.35">
      <c r="B25" s="191"/>
      <c r="C25" s="72" t="str">
        <f>Sem_I_EN!C26</f>
        <v>Discipline Facultative:</v>
      </c>
      <c r="D25" s="158">
        <f>SUM(F21:J21)</f>
        <v>3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98"/>
      <c r="Q25" s="4"/>
      <c r="R25" s="1"/>
      <c r="S25" s="3"/>
      <c r="T25" s="3"/>
      <c r="U25" s="3"/>
    </row>
    <row r="26" spans="1:21" s="8" customFormat="1" ht="15.75" customHeight="1" x14ac:dyDescent="0.2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Q26" s="12"/>
      <c r="R26" s="13"/>
      <c r="S26" s="14"/>
      <c r="T26" s="14"/>
      <c r="U26" s="14"/>
    </row>
    <row r="27" spans="1:21" ht="18" customHeight="1" x14ac:dyDescent="0.3">
      <c r="B27" s="20" t="s">
        <v>36</v>
      </c>
      <c r="C27" s="25"/>
      <c r="D27" s="27"/>
      <c r="E27" s="154" t="s">
        <v>37</v>
      </c>
      <c r="F27" s="154"/>
      <c r="G27" s="20"/>
      <c r="H27" s="27"/>
      <c r="I27" s="27"/>
      <c r="J27" s="27"/>
      <c r="K27" s="181" t="s">
        <v>38</v>
      </c>
      <c r="L27" s="181"/>
      <c r="M27" s="181"/>
      <c r="N27" s="181"/>
      <c r="Q27" s="2"/>
      <c r="R27" s="1"/>
      <c r="S27" s="183"/>
      <c r="T27" s="183"/>
      <c r="U27" s="183"/>
    </row>
    <row r="28" spans="1:21" ht="15" customHeight="1" x14ac:dyDescent="0.3">
      <c r="B28" s="182" t="str">
        <f>Sem_I_EN!B29</f>
        <v>Mihnea-Cosmin COSTOIU</v>
      </c>
      <c r="C28" s="182"/>
      <c r="D28" s="154" t="str">
        <f>Sem_I_EN!D29</f>
        <v>Constantin-Augustus BĂRBULESCU</v>
      </c>
      <c r="E28" s="154"/>
      <c r="F28" s="154"/>
      <c r="G28" s="154"/>
      <c r="H28" s="154"/>
      <c r="I28" s="154"/>
      <c r="J28" s="15"/>
      <c r="K28" s="181" t="str">
        <f>Sem_I_EN!K29</f>
        <v>Laura CÎȚU</v>
      </c>
      <c r="L28" s="181"/>
      <c r="M28" s="181"/>
      <c r="N28" s="181"/>
      <c r="Q28" s="2"/>
      <c r="R28" s="1"/>
      <c r="S28" s="2"/>
      <c r="T28" s="2"/>
      <c r="U28" s="2"/>
    </row>
    <row r="29" spans="1:21" ht="15" customHeight="1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Q29" s="113"/>
      <c r="R29" s="1"/>
      <c r="S29" s="2"/>
      <c r="T29" s="2"/>
      <c r="U29" s="2"/>
    </row>
    <row r="30" spans="1:2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113"/>
      <c r="R30" s="1"/>
      <c r="S30" s="2"/>
      <c r="T30" s="2"/>
      <c r="U30" s="2"/>
    </row>
    <row r="31" spans="1:21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21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15" customHeight="1" x14ac:dyDescent="0.3">
      <c r="B36" s="27"/>
      <c r="C36" s="27"/>
      <c r="H36" s="20"/>
      <c r="I36" s="20"/>
      <c r="J36" s="20"/>
      <c r="K36" s="27"/>
      <c r="L36" s="27"/>
      <c r="M36" s="27"/>
    </row>
    <row r="37" spans="1:13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1:13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A45" s="179" t="s">
        <v>45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</row>
    <row r="46" spans="1:13" x14ac:dyDescent="0.3">
      <c r="A46" s="180" t="s">
        <v>40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</row>
    <row r="47" spans="1:13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2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x14ac:dyDescent="0.3">
      <c r="B51" s="27"/>
      <c r="C51" s="27"/>
      <c r="D51" s="20"/>
      <c r="E51" s="20"/>
      <c r="F51" s="20"/>
      <c r="G51" s="20"/>
      <c r="H51" s="27"/>
      <c r="I51" s="27"/>
      <c r="J51" s="27"/>
      <c r="K51" s="27"/>
      <c r="L51" s="27"/>
      <c r="M51" s="27"/>
    </row>
    <row r="52" spans="2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2:13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3" x14ac:dyDescent="0.3">
      <c r="B54" s="27"/>
      <c r="C54" s="27"/>
      <c r="D54" s="27"/>
      <c r="E54" s="154"/>
      <c r="F54" s="154"/>
      <c r="G54" s="154"/>
      <c r="H54" s="27"/>
      <c r="I54" s="27"/>
      <c r="J54" s="27"/>
      <c r="K54" s="27"/>
      <c r="L54" s="27"/>
      <c r="M54" s="27"/>
    </row>
    <row r="55" spans="2:13" x14ac:dyDescent="0.3">
      <c r="B55" s="27"/>
      <c r="C55" s="27"/>
      <c r="D55" s="27"/>
      <c r="E55" s="154"/>
      <c r="F55" s="154"/>
      <c r="G55" s="154"/>
      <c r="H55" s="27"/>
      <c r="I55" s="27"/>
      <c r="J55" s="27"/>
      <c r="K55" s="27"/>
      <c r="L55" s="27"/>
      <c r="M55" s="27"/>
    </row>
    <row r="56" spans="2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2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3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</sheetData>
  <sheetProtection formatCells="0" formatRows="0" insertRows="0" insertHyperlinks="0" deleteRows="0" sort="0" autoFilter="0" pivotTables="0"/>
  <protectedRanges>
    <protectedRange sqref="A16:XFD17 E11:L14 A21:B21 O9:XFD14 C9:L10 C11:C14 A9:A14" name="Editabil"/>
    <protectedRange sqref="D13" name="Editabil_1"/>
    <protectedRange sqref="D14" name="Editabil_2"/>
    <protectedRange sqref="D12" name="Editabil_3"/>
    <protectedRange sqref="D11" name="Editabil_4"/>
    <protectedRange sqref="M9:N14" name="Editabil_6"/>
    <protectedRange sqref="B10:B14" name="Editabil_7"/>
    <protectedRange sqref="B9" name="Editabil_6_1"/>
  </protectedRanges>
  <mergeCells count="48">
    <mergeCell ref="A18:C19"/>
    <mergeCell ref="E18:E19"/>
    <mergeCell ref="K18:K19"/>
    <mergeCell ref="L18:L19"/>
    <mergeCell ref="M17:N17"/>
    <mergeCell ref="E54:G54"/>
    <mergeCell ref="A46:M46"/>
    <mergeCell ref="E55:G55"/>
    <mergeCell ref="A20:N20"/>
    <mergeCell ref="B23:B25"/>
    <mergeCell ref="D23:N23"/>
    <mergeCell ref="D24:N24"/>
    <mergeCell ref="D25:N25"/>
    <mergeCell ref="M21:N21"/>
    <mergeCell ref="A45:M45"/>
    <mergeCell ref="S27:U27"/>
    <mergeCell ref="B28:C28"/>
    <mergeCell ref="D28:I28"/>
    <mergeCell ref="K28:N28"/>
    <mergeCell ref="E27:F27"/>
    <mergeCell ref="K27:N27"/>
    <mergeCell ref="L1:M1"/>
    <mergeCell ref="D6:D7"/>
    <mergeCell ref="E6:E7"/>
    <mergeCell ref="D1:H1"/>
    <mergeCell ref="D2:H2"/>
    <mergeCell ref="K6:L6"/>
    <mergeCell ref="M6:N7"/>
    <mergeCell ref="F6:J6"/>
    <mergeCell ref="A8:N8"/>
    <mergeCell ref="A6:A7"/>
    <mergeCell ref="B6:B7"/>
    <mergeCell ref="C6:C7"/>
    <mergeCell ref="M16:N16"/>
    <mergeCell ref="M9:N9"/>
    <mergeCell ref="M10:N10"/>
    <mergeCell ref="M11:N11"/>
    <mergeCell ref="M12:N12"/>
    <mergeCell ref="M13:N13"/>
    <mergeCell ref="M14:N14"/>
    <mergeCell ref="F14:J14"/>
    <mergeCell ref="A15:N15"/>
    <mergeCell ref="B2:C2"/>
    <mergeCell ref="L2:M2"/>
    <mergeCell ref="C3:G3"/>
    <mergeCell ref="L3:M3"/>
    <mergeCell ref="C4:G4"/>
    <mergeCell ref="L4:M4"/>
  </mergeCells>
  <conditionalFormatting sqref="D1:D16">
    <cfRule type="cellIs" dxfId="20" priority="3" operator="equal">
      <formula>"DS"</formula>
    </cfRule>
    <cfRule type="cellIs" dxfId="19" priority="4" operator="equal">
      <formula>"DA"</formula>
    </cfRule>
    <cfRule type="cellIs" dxfId="18" priority="5" operator="equal">
      <formula>"DC"</formula>
    </cfRule>
  </conditionalFormatting>
  <conditionalFormatting sqref="D18:D20 D22:D44">
    <cfRule type="cellIs" dxfId="17" priority="18" operator="equal">
      <formula>"DS"</formula>
    </cfRule>
    <cfRule type="cellIs" dxfId="16" priority="22" operator="equal">
      <formula>"DA"</formula>
    </cfRule>
    <cfRule type="cellIs" dxfId="15" priority="31" operator="equal">
      <formula>"DC"</formula>
    </cfRule>
  </conditionalFormatting>
  <conditionalFormatting sqref="D21">
    <cfRule type="cellIs" dxfId="14" priority="1" stopIfTrue="1" operator="equal">
      <formula>"DS"</formula>
    </cfRule>
    <cfRule type="cellIs" dxfId="13" priority="2" stopIfTrue="1" operator="equal">
      <formula>"DA"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29" max="12" man="1"/>
  </rowBreaks>
  <ignoredErrors>
    <ignoredError sqref="K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tabSelected="1" topLeftCell="A5" zoomScale="80" zoomScaleNormal="80" zoomScaleSheetLayoutView="70" workbookViewId="0">
      <selection activeCell="O20" sqref="O20"/>
    </sheetView>
  </sheetViews>
  <sheetFormatPr defaultRowHeight="14.4" x14ac:dyDescent="0.3"/>
  <cols>
    <col min="1" max="1" width="4.6640625" style="19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23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24"/>
      <c r="R1" s="24"/>
      <c r="S1" s="24"/>
      <c r="T1" s="24"/>
      <c r="U1" s="24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">
        <v>49</v>
      </c>
      <c r="M2" s="182"/>
      <c r="Q2" s="2"/>
      <c r="R2" s="2"/>
      <c r="S2" s="2"/>
      <c r="T2" s="2"/>
      <c r="U2" s="2"/>
    </row>
    <row r="3" spans="1:21" x14ac:dyDescent="0.3">
      <c r="B3" s="18" t="s">
        <v>2</v>
      </c>
      <c r="C3" s="182" t="str">
        <f>Sem_I_EN!C3</f>
        <v>FILOLOGIE</v>
      </c>
      <c r="D3" s="182"/>
      <c r="E3" s="182"/>
      <c r="F3" s="182"/>
      <c r="G3" s="182"/>
      <c r="K3" s="26" t="str">
        <f>Sem_I_EN!K3</f>
        <v>Anul de studii:</v>
      </c>
      <c r="L3" s="182" t="s">
        <v>41</v>
      </c>
      <c r="M3" s="182"/>
      <c r="Q3" s="2"/>
      <c r="R3" s="2"/>
      <c r="S3" s="2"/>
      <c r="T3" s="2"/>
      <c r="U3" s="2"/>
    </row>
    <row r="4" spans="1:21" ht="38.4" customHeight="1" x14ac:dyDescent="0.3">
      <c r="B4" s="18" t="s">
        <v>5</v>
      </c>
      <c r="C4" s="182" t="str">
        <f>Sem_I_EN!C4</f>
        <v>Limbaje specializate și traducere asistată de calculator (interdisciplinar cu domeniul Calculatoare și tehnologia informației)</v>
      </c>
      <c r="D4" s="182"/>
      <c r="E4" s="182"/>
      <c r="F4" s="182"/>
      <c r="G4" s="182"/>
      <c r="K4" s="26" t="str">
        <f>Sem_I_EN!K4</f>
        <v>Semestrul:</v>
      </c>
      <c r="L4" s="182" t="s">
        <v>4</v>
      </c>
      <c r="M4" s="182"/>
      <c r="Q4" s="2"/>
      <c r="R4" s="2"/>
      <c r="S4" s="2"/>
      <c r="T4" s="2"/>
      <c r="U4" s="2"/>
    </row>
    <row r="5" spans="1:21" ht="12" customHeight="1" thickBot="1" x14ac:dyDescent="0.35">
      <c r="B5" s="18"/>
      <c r="C5" s="15"/>
      <c r="D5" s="15"/>
      <c r="E5" s="15"/>
      <c r="F5" s="15"/>
      <c r="G5" s="15"/>
      <c r="K5" s="26"/>
      <c r="L5" s="25"/>
      <c r="M5" s="15"/>
      <c r="Q5" s="2"/>
      <c r="R5" s="2"/>
      <c r="S5" s="2"/>
      <c r="T5" s="2"/>
      <c r="U5" s="2"/>
    </row>
    <row r="6" spans="1:21" s="27" customFormat="1" ht="16.5" customHeight="1" x14ac:dyDescent="0.3">
      <c r="A6" s="201" t="s">
        <v>44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Q6" s="2"/>
      <c r="R6" s="2"/>
      <c r="S6" s="2"/>
      <c r="T6" s="2"/>
      <c r="U6" s="2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2"/>
      <c r="R7" s="2"/>
      <c r="S7" s="2"/>
      <c r="T7" s="2"/>
      <c r="U7" s="2"/>
    </row>
    <row r="8" spans="1:21" ht="15" thickBot="1" x14ac:dyDescent="0.35">
      <c r="A8" s="212" t="s">
        <v>22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  <c r="Q8" s="2"/>
      <c r="R8" s="2"/>
      <c r="S8" s="2"/>
      <c r="T8" s="2"/>
      <c r="U8" s="2"/>
    </row>
    <row r="9" spans="1:21" ht="15" thickBot="1" x14ac:dyDescent="0.35">
      <c r="A9" s="29">
        <v>1</v>
      </c>
      <c r="B9" s="74" t="s">
        <v>106</v>
      </c>
      <c r="C9" s="30" t="s">
        <v>68</v>
      </c>
      <c r="D9" s="91" t="s">
        <v>27</v>
      </c>
      <c r="E9" s="33">
        <v>7</v>
      </c>
      <c r="F9" s="34">
        <v>1</v>
      </c>
      <c r="G9" s="35"/>
      <c r="H9" s="35"/>
      <c r="I9" s="35">
        <v>1</v>
      </c>
      <c r="J9" s="35"/>
      <c r="K9" s="35">
        <f t="shared" ref="K9:K15" si="0">SUM(F9:J9)*14</f>
        <v>28</v>
      </c>
      <c r="L9" s="35">
        <f>E9*25-K9</f>
        <v>147</v>
      </c>
      <c r="M9" s="173" t="s">
        <v>24</v>
      </c>
      <c r="N9" s="234"/>
      <c r="Q9" s="2"/>
      <c r="R9" s="2"/>
      <c r="S9" s="2"/>
      <c r="T9" s="2"/>
      <c r="U9" s="2"/>
    </row>
    <row r="10" spans="1:21" ht="29.4" thickBot="1" x14ac:dyDescent="0.35">
      <c r="A10" s="29">
        <v>2</v>
      </c>
      <c r="B10" s="30" t="s">
        <v>113</v>
      </c>
      <c r="C10" s="30" t="s">
        <v>69</v>
      </c>
      <c r="D10" s="75" t="s">
        <v>23</v>
      </c>
      <c r="E10" s="37">
        <v>4</v>
      </c>
      <c r="F10" s="38">
        <v>2</v>
      </c>
      <c r="G10" s="39"/>
      <c r="H10" s="39"/>
      <c r="I10" s="39"/>
      <c r="J10" s="39"/>
      <c r="K10" s="35">
        <f t="shared" si="0"/>
        <v>28</v>
      </c>
      <c r="L10" s="39">
        <f>E10*25-K10</f>
        <v>72</v>
      </c>
      <c r="M10" s="217" t="s">
        <v>24</v>
      </c>
      <c r="N10" s="218"/>
      <c r="Q10" s="2"/>
      <c r="R10" s="2"/>
      <c r="S10" s="2"/>
      <c r="T10" s="2"/>
      <c r="U10" s="2"/>
    </row>
    <row r="11" spans="1:21" ht="29.4" thickBot="1" x14ac:dyDescent="0.35">
      <c r="A11" s="29">
        <v>3</v>
      </c>
      <c r="B11" s="30" t="s">
        <v>114</v>
      </c>
      <c r="C11" s="30" t="s">
        <v>70</v>
      </c>
      <c r="D11" s="75" t="s">
        <v>23</v>
      </c>
      <c r="E11" s="37">
        <v>5</v>
      </c>
      <c r="F11" s="38">
        <v>2</v>
      </c>
      <c r="G11" s="39"/>
      <c r="H11" s="39"/>
      <c r="I11" s="39"/>
      <c r="J11" s="39"/>
      <c r="K11" s="35">
        <f t="shared" si="0"/>
        <v>28</v>
      </c>
      <c r="L11" s="39">
        <f>E11*25-K11</f>
        <v>97</v>
      </c>
      <c r="M11" s="199" t="s">
        <v>24</v>
      </c>
      <c r="N11" s="200"/>
      <c r="Q11" s="2"/>
      <c r="R11" s="2"/>
      <c r="S11" s="2"/>
      <c r="T11" s="2"/>
      <c r="U11" s="2"/>
    </row>
    <row r="12" spans="1:21" ht="29.4" thickBot="1" x14ac:dyDescent="0.35">
      <c r="A12" s="29">
        <v>4</v>
      </c>
      <c r="B12" s="30" t="s">
        <v>115</v>
      </c>
      <c r="C12" s="30" t="s">
        <v>71</v>
      </c>
      <c r="D12" s="75" t="s">
        <v>23</v>
      </c>
      <c r="E12" s="37">
        <v>5</v>
      </c>
      <c r="F12" s="38"/>
      <c r="G12" s="39">
        <v>2</v>
      </c>
      <c r="H12" s="39"/>
      <c r="I12" s="39"/>
      <c r="J12" s="39"/>
      <c r="K12" s="35">
        <f t="shared" si="0"/>
        <v>28</v>
      </c>
      <c r="L12" s="39">
        <f t="shared" ref="L12:L15" si="1">E12*25-K12</f>
        <v>97</v>
      </c>
      <c r="M12" s="217" t="s">
        <v>24</v>
      </c>
      <c r="N12" s="218"/>
      <c r="Q12" s="2"/>
      <c r="R12" s="2"/>
      <c r="S12" s="2"/>
      <c r="T12" s="2"/>
      <c r="U12" s="2"/>
    </row>
    <row r="13" spans="1:21" ht="29.4" thickBot="1" x14ac:dyDescent="0.35">
      <c r="A13" s="29">
        <v>5</v>
      </c>
      <c r="B13" s="30" t="s">
        <v>116</v>
      </c>
      <c r="C13" s="30" t="s">
        <v>72</v>
      </c>
      <c r="D13" s="75" t="s">
        <v>23</v>
      </c>
      <c r="E13" s="37">
        <v>5</v>
      </c>
      <c r="F13" s="38"/>
      <c r="G13" s="39">
        <v>2</v>
      </c>
      <c r="H13" s="39"/>
      <c r="I13" s="39"/>
      <c r="J13" s="39"/>
      <c r="K13" s="35">
        <f t="shared" si="0"/>
        <v>28</v>
      </c>
      <c r="L13" s="39">
        <f t="shared" si="1"/>
        <v>97</v>
      </c>
      <c r="M13" s="217" t="s">
        <v>24</v>
      </c>
      <c r="N13" s="218"/>
      <c r="Q13" s="2"/>
      <c r="R13" s="2"/>
      <c r="S13" s="2"/>
      <c r="T13" s="2"/>
      <c r="U13" s="2"/>
    </row>
    <row r="14" spans="1:21" ht="15" customHeight="1" thickBot="1" x14ac:dyDescent="0.35">
      <c r="A14" s="29">
        <v>6</v>
      </c>
      <c r="B14" s="30" t="s">
        <v>117</v>
      </c>
      <c r="C14" s="30" t="s">
        <v>138</v>
      </c>
      <c r="D14" s="75" t="s">
        <v>23</v>
      </c>
      <c r="E14" s="37">
        <v>2</v>
      </c>
      <c r="F14" s="251" t="s">
        <v>165</v>
      </c>
      <c r="G14" s="252"/>
      <c r="H14" s="252"/>
      <c r="I14" s="252"/>
      <c r="J14" s="253"/>
      <c r="K14" s="35">
        <f t="shared" si="0"/>
        <v>0</v>
      </c>
      <c r="L14" s="39">
        <v>10</v>
      </c>
      <c r="M14" s="199" t="s">
        <v>25</v>
      </c>
      <c r="N14" s="200"/>
      <c r="Q14" s="2"/>
      <c r="R14" s="2"/>
      <c r="S14" s="2"/>
      <c r="T14" s="2"/>
      <c r="U14" s="2"/>
    </row>
    <row r="15" spans="1:21" ht="29.4" thickBot="1" x14ac:dyDescent="0.35">
      <c r="A15" s="29">
        <v>7</v>
      </c>
      <c r="B15" s="30" t="s">
        <v>118</v>
      </c>
      <c r="C15" s="30" t="s">
        <v>99</v>
      </c>
      <c r="D15" s="75" t="s">
        <v>23</v>
      </c>
      <c r="E15" s="37">
        <v>2</v>
      </c>
      <c r="F15" s="38">
        <v>2</v>
      </c>
      <c r="G15" s="39"/>
      <c r="H15" s="39"/>
      <c r="I15" s="39"/>
      <c r="J15" s="39"/>
      <c r="K15" s="35">
        <f t="shared" si="0"/>
        <v>28</v>
      </c>
      <c r="L15" s="39">
        <f t="shared" si="1"/>
        <v>22</v>
      </c>
      <c r="M15" s="199" t="s">
        <v>25</v>
      </c>
      <c r="N15" s="200"/>
      <c r="Q15" s="2"/>
      <c r="R15" s="2"/>
      <c r="S15" s="2"/>
      <c r="T15" s="2"/>
      <c r="U15" s="2"/>
    </row>
    <row r="16" spans="1:21" ht="14.4" customHeight="1" thickBot="1" x14ac:dyDescent="0.35">
      <c r="A16" s="163" t="s">
        <v>46</v>
      </c>
      <c r="B16" s="165"/>
      <c r="C16" s="165"/>
      <c r="D16" s="165"/>
      <c r="E16" s="232"/>
      <c r="F16" s="232"/>
      <c r="G16" s="232"/>
      <c r="H16" s="232"/>
      <c r="I16" s="232"/>
      <c r="J16" s="232"/>
      <c r="K16" s="232"/>
      <c r="L16" s="232"/>
      <c r="M16" s="232"/>
      <c r="N16" s="233"/>
      <c r="Q16" s="2"/>
      <c r="R16" s="2"/>
      <c r="S16" s="2"/>
      <c r="T16" s="2"/>
      <c r="U16" s="2"/>
    </row>
    <row r="17" spans="1:21" ht="15" customHeight="1" x14ac:dyDescent="0.3">
      <c r="A17" s="29"/>
      <c r="B17" s="44"/>
      <c r="C17" s="45"/>
      <c r="D17" s="167"/>
      <c r="E17" s="167"/>
      <c r="F17" s="250"/>
      <c r="G17" s="173"/>
      <c r="H17" s="173"/>
      <c r="I17" s="173"/>
      <c r="J17" s="171"/>
      <c r="K17" s="173">
        <f>SUM(F17:J17)*14</f>
        <v>0</v>
      </c>
      <c r="L17" s="173">
        <f t="shared" ref="L17" si="2">E17*25-K17</f>
        <v>0</v>
      </c>
      <c r="M17" s="173"/>
      <c r="N17" s="234"/>
      <c r="Q17" s="2"/>
      <c r="R17" s="2"/>
      <c r="S17" s="2"/>
      <c r="T17" s="2"/>
      <c r="U17" s="2"/>
    </row>
    <row r="18" spans="1:21" ht="15" customHeight="1" thickBot="1" x14ac:dyDescent="0.35">
      <c r="A18" s="76"/>
      <c r="B18" s="77"/>
      <c r="C18" s="78"/>
      <c r="D18" s="168"/>
      <c r="E18" s="168"/>
      <c r="F18" s="230"/>
      <c r="G18" s="174"/>
      <c r="H18" s="174"/>
      <c r="I18" s="174"/>
      <c r="J18" s="172"/>
      <c r="K18" s="174"/>
      <c r="L18" s="174"/>
      <c r="M18" s="174"/>
      <c r="N18" s="235"/>
      <c r="Q18" s="2"/>
      <c r="R18" s="2"/>
      <c r="S18" s="2"/>
      <c r="T18" s="2"/>
      <c r="U18" s="2"/>
    </row>
    <row r="19" spans="1:21" ht="15" customHeight="1" x14ac:dyDescent="0.3">
      <c r="A19" s="244" t="s">
        <v>28</v>
      </c>
      <c r="B19" s="193"/>
      <c r="C19" s="194"/>
      <c r="D19" s="79" t="s">
        <v>29</v>
      </c>
      <c r="E19" s="159">
        <f>SUM(E9:E18)</f>
        <v>30</v>
      </c>
      <c r="F19" s="52">
        <f>SUM(F9:F18)</f>
        <v>7</v>
      </c>
      <c r="G19" s="52">
        <f>SUM(G9:G18)</f>
        <v>4</v>
      </c>
      <c r="H19" s="52">
        <f>SUM(H9:H18)</f>
        <v>0</v>
      </c>
      <c r="I19" s="52">
        <f>SUM(I9:I18)</f>
        <v>1</v>
      </c>
      <c r="J19" s="52"/>
      <c r="K19" s="159">
        <f>SUM(K9:K18)</f>
        <v>168</v>
      </c>
      <c r="L19" s="159">
        <f>SUM(L9:L18)</f>
        <v>542</v>
      </c>
      <c r="M19" s="80" t="s">
        <v>30</v>
      </c>
      <c r="N19" s="81" t="s">
        <v>25</v>
      </c>
      <c r="Q19" s="2"/>
      <c r="R19" s="2"/>
      <c r="S19" s="2"/>
      <c r="T19" s="2"/>
      <c r="U19" s="2"/>
    </row>
    <row r="20" spans="1:21" ht="15" customHeight="1" thickBot="1" x14ac:dyDescent="0.35">
      <c r="A20" s="245"/>
      <c r="B20" s="160"/>
      <c r="C20" s="198"/>
      <c r="D20" s="82" t="s">
        <v>31</v>
      </c>
      <c r="E20" s="160"/>
      <c r="F20" s="73">
        <f>COUNT(F9:F18)</f>
        <v>4</v>
      </c>
      <c r="G20" s="73">
        <f>COUNT(G9:G18)</f>
        <v>2</v>
      </c>
      <c r="H20" s="73">
        <f>COUNT(H9:H18)</f>
        <v>0</v>
      </c>
      <c r="I20" s="73">
        <f>COUNT(I9:I18)</f>
        <v>1</v>
      </c>
      <c r="J20" s="73"/>
      <c r="K20" s="160"/>
      <c r="L20" s="160"/>
      <c r="M20" s="42">
        <f>COUNTIF(M1:M19,"=E")</f>
        <v>5</v>
      </c>
      <c r="N20" s="43">
        <f>COUNTIF(M1:M19,"=V")+COUNTIF(M1:M19,"=C")</f>
        <v>2</v>
      </c>
      <c r="Q20" s="2"/>
      <c r="R20" s="2"/>
      <c r="S20" s="2"/>
      <c r="T20" s="2"/>
      <c r="U20" s="2"/>
    </row>
    <row r="21" spans="1:21" ht="15" customHeight="1" thickBot="1" x14ac:dyDescent="0.35">
      <c r="A21" s="246" t="s">
        <v>47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8"/>
      <c r="Q21" s="2"/>
      <c r="R21" s="1"/>
      <c r="S21" s="2"/>
      <c r="T21" s="2"/>
      <c r="U21" s="2"/>
    </row>
    <row r="22" spans="1:21" x14ac:dyDescent="0.3">
      <c r="A22" s="161">
        <v>8</v>
      </c>
      <c r="B22" s="133" t="s">
        <v>157</v>
      </c>
      <c r="C22" s="83" t="s">
        <v>149</v>
      </c>
      <c r="D22" s="84" t="s">
        <v>26</v>
      </c>
      <c r="E22" s="240">
        <v>5</v>
      </c>
      <c r="F22" s="240">
        <v>1</v>
      </c>
      <c r="G22" s="240">
        <v>2</v>
      </c>
      <c r="H22" s="240"/>
      <c r="I22" s="240"/>
      <c r="J22" s="240"/>
      <c r="K22" s="240">
        <f>SUM(F22:J22)*14</f>
        <v>42</v>
      </c>
      <c r="L22" s="240">
        <f t="shared" ref="L22" si="3">E22*25-K22</f>
        <v>83</v>
      </c>
      <c r="M22" s="240" t="s">
        <v>24</v>
      </c>
      <c r="N22" s="242"/>
      <c r="Q22" s="2"/>
      <c r="R22" s="1"/>
      <c r="S22" s="2"/>
      <c r="T22" s="2"/>
      <c r="U22" s="2"/>
    </row>
    <row r="23" spans="1:21" x14ac:dyDescent="0.3">
      <c r="A23" s="281"/>
      <c r="B23" s="30" t="s">
        <v>158</v>
      </c>
      <c r="C23" s="59" t="s">
        <v>141</v>
      </c>
      <c r="D23" s="60" t="s">
        <v>26</v>
      </c>
      <c r="E23" s="241"/>
      <c r="F23" s="241"/>
      <c r="G23" s="241"/>
      <c r="H23" s="241"/>
      <c r="I23" s="241"/>
      <c r="J23" s="241"/>
      <c r="K23" s="241"/>
      <c r="L23" s="241"/>
      <c r="M23" s="241"/>
      <c r="N23" s="243"/>
      <c r="Q23" s="2"/>
      <c r="R23" s="1"/>
      <c r="S23" s="2"/>
      <c r="T23" s="2"/>
      <c r="U23" s="2"/>
    </row>
    <row r="24" spans="1:21" x14ac:dyDescent="0.3">
      <c r="A24" s="281"/>
      <c r="B24" s="133" t="s">
        <v>159</v>
      </c>
      <c r="C24" s="59" t="s">
        <v>140</v>
      </c>
      <c r="D24" s="60" t="s">
        <v>26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3"/>
      <c r="Q24" s="2"/>
      <c r="R24" s="1"/>
      <c r="S24" s="2"/>
      <c r="T24" s="2"/>
      <c r="U24" s="2"/>
    </row>
    <row r="25" spans="1:21" ht="15" thickBot="1" x14ac:dyDescent="0.35">
      <c r="A25" s="215"/>
      <c r="B25" s="30" t="s">
        <v>160</v>
      </c>
      <c r="C25" s="63" t="s">
        <v>139</v>
      </c>
      <c r="D25" s="86" t="s">
        <v>26</v>
      </c>
      <c r="E25" s="223"/>
      <c r="F25" s="223"/>
      <c r="G25" s="223"/>
      <c r="H25" s="223"/>
      <c r="I25" s="223"/>
      <c r="J25" s="223"/>
      <c r="K25" s="223"/>
      <c r="L25" s="223"/>
      <c r="M25" s="223"/>
      <c r="N25" s="224"/>
      <c r="Q25" s="2"/>
      <c r="R25" s="1"/>
      <c r="S25" s="2"/>
      <c r="T25" s="2"/>
      <c r="U25" s="2"/>
    </row>
    <row r="26" spans="1:21" ht="18" customHeight="1" thickBot="1" x14ac:dyDescent="0.35">
      <c r="B26" s="15"/>
      <c r="C26" s="15"/>
      <c r="D26" s="27"/>
      <c r="E26" s="15"/>
      <c r="F26" s="15"/>
      <c r="G26" s="15"/>
      <c r="H26" s="27"/>
      <c r="I26" s="27"/>
      <c r="J26" s="27"/>
      <c r="K26" s="15"/>
      <c r="L26" s="15"/>
      <c r="M26" s="156"/>
      <c r="N26" s="156"/>
      <c r="Q26" s="2"/>
      <c r="R26" s="2"/>
      <c r="S26" s="2"/>
      <c r="T26" s="2"/>
      <c r="U26" s="2"/>
    </row>
    <row r="27" spans="1:21" ht="15" customHeight="1" x14ac:dyDescent="0.3">
      <c r="B27" s="189" t="s">
        <v>32</v>
      </c>
      <c r="C27" s="70" t="str">
        <f>Sem_I_EN!C24</f>
        <v>Discipline Obligatorii:</v>
      </c>
      <c r="D27" s="192">
        <f>SUM(F9:J15)</f>
        <v>12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4"/>
      <c r="Q27" s="2"/>
      <c r="R27" s="2"/>
      <c r="S27" s="2"/>
      <c r="T27" s="2"/>
      <c r="U27" s="2"/>
    </row>
    <row r="28" spans="1:21" ht="15" customHeight="1" x14ac:dyDescent="0.3">
      <c r="B28" s="190"/>
      <c r="C28" s="71" t="str">
        <f>Sem_I_EN!C25</f>
        <v>Discipline Opționale:</v>
      </c>
      <c r="D28" s="195">
        <f>SUM(F17:J18)</f>
        <v>0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7"/>
      <c r="Q28" s="2"/>
      <c r="R28" s="2"/>
      <c r="S28" s="2"/>
      <c r="T28" s="2"/>
      <c r="U28" s="2"/>
    </row>
    <row r="29" spans="1:21" ht="15" thickBot="1" x14ac:dyDescent="0.35">
      <c r="B29" s="191"/>
      <c r="C29" s="72" t="str">
        <f>Sem_I_EN!C26</f>
        <v>Discipline Facultative:</v>
      </c>
      <c r="D29" s="158">
        <f>SUM(F22:J25)</f>
        <v>3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98"/>
      <c r="Q29" s="2"/>
      <c r="R29" s="2"/>
      <c r="S29" s="2"/>
      <c r="T29" s="2"/>
      <c r="U29" s="2"/>
    </row>
    <row r="30" spans="1:21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Q30" s="2"/>
      <c r="R30" s="2"/>
      <c r="S30" s="2"/>
      <c r="T30" s="2"/>
      <c r="U30" s="2"/>
    </row>
    <row r="31" spans="1:21" x14ac:dyDescent="0.3">
      <c r="B31" s="20" t="s">
        <v>36</v>
      </c>
      <c r="C31" s="25"/>
      <c r="D31" s="27"/>
      <c r="E31" s="154" t="s">
        <v>37</v>
      </c>
      <c r="F31" s="154"/>
      <c r="G31" s="20"/>
      <c r="H31" s="27"/>
      <c r="I31" s="27"/>
      <c r="J31" s="27"/>
      <c r="K31" s="181" t="s">
        <v>38</v>
      </c>
      <c r="L31" s="181"/>
      <c r="M31" s="181"/>
      <c r="N31" s="181"/>
      <c r="Q31" s="2"/>
      <c r="R31" s="2"/>
      <c r="S31" s="2"/>
      <c r="T31" s="2"/>
      <c r="U31" s="2"/>
    </row>
    <row r="32" spans="1:21" x14ac:dyDescent="0.3">
      <c r="B32" s="182" t="str">
        <f>Sem_I_EN!B29</f>
        <v>Mihnea-Cosmin COSTOIU</v>
      </c>
      <c r="C32" s="182"/>
      <c r="D32" s="154" t="str">
        <f>Sem_I_EN!D29</f>
        <v>Constantin-Augustus BĂRBULESCU</v>
      </c>
      <c r="E32" s="154"/>
      <c r="F32" s="154"/>
      <c r="G32" s="154"/>
      <c r="H32" s="154"/>
      <c r="I32" s="154"/>
      <c r="J32" s="15"/>
      <c r="K32" s="181" t="str">
        <f>Sem_I_EN!K29</f>
        <v>Laura CÎȚU</v>
      </c>
      <c r="L32" s="181"/>
      <c r="M32" s="181"/>
      <c r="N32" s="181"/>
      <c r="Q32" s="2"/>
      <c r="R32" s="2"/>
      <c r="S32" s="2"/>
      <c r="T32" s="2"/>
      <c r="U32" s="2"/>
    </row>
    <row r="33" spans="1:2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Q33" s="2"/>
      <c r="R33" s="2"/>
      <c r="S33" s="2"/>
      <c r="T33" s="2"/>
      <c r="U33" s="2"/>
    </row>
    <row r="34" spans="1:21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Q34" s="2"/>
      <c r="R34" s="2"/>
      <c r="S34" s="2"/>
      <c r="T34" s="2"/>
      <c r="U34" s="2"/>
    </row>
    <row r="35" spans="1:21" ht="15" customHeight="1" x14ac:dyDescent="0.3">
      <c r="B35" s="27"/>
      <c r="C35" s="27"/>
      <c r="H35" s="20"/>
      <c r="I35" s="20"/>
      <c r="J35" s="20"/>
      <c r="K35" s="27"/>
      <c r="L35" s="27"/>
      <c r="M35" s="27"/>
    </row>
    <row r="36" spans="1:21" ht="15" customHeight="1" x14ac:dyDescent="0.3">
      <c r="B36" s="27"/>
      <c r="C36" s="27"/>
      <c r="H36" s="20"/>
      <c r="I36" s="20"/>
      <c r="J36" s="20"/>
      <c r="K36" s="27"/>
      <c r="L36" s="27"/>
      <c r="M36" s="27"/>
    </row>
    <row r="37" spans="1:21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21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2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21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21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21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21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21" x14ac:dyDescent="0.3">
      <c r="B44" s="27"/>
      <c r="C44" s="27"/>
      <c r="H44" s="27"/>
      <c r="I44" s="27"/>
      <c r="J44" s="27"/>
      <c r="K44" s="27"/>
      <c r="L44" s="27"/>
      <c r="M44" s="27"/>
    </row>
    <row r="45" spans="1:21" x14ac:dyDescent="0.3">
      <c r="B45" s="27"/>
      <c r="C45" s="27"/>
      <c r="H45" s="27"/>
      <c r="I45" s="27"/>
      <c r="J45" s="27"/>
      <c r="K45" s="27"/>
      <c r="L45" s="27"/>
      <c r="M45" s="27"/>
    </row>
    <row r="46" spans="1:21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21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21" x14ac:dyDescent="0.3">
      <c r="A48" s="179" t="s">
        <v>45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</row>
    <row r="49" spans="1:13" ht="14.4" customHeight="1" x14ac:dyDescent="0.3">
      <c r="A49" s="180" t="s">
        <v>40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</row>
    <row r="50" spans="1:13" x14ac:dyDescent="0.3">
      <c r="B50" s="27"/>
      <c r="C50" s="27"/>
      <c r="D50" s="20"/>
      <c r="E50" s="20"/>
      <c r="F50" s="20"/>
      <c r="G50" s="20"/>
      <c r="H50" s="27"/>
      <c r="I50" s="27"/>
      <c r="J50" s="27"/>
      <c r="K50" s="27"/>
      <c r="L50" s="27"/>
      <c r="M50" s="27"/>
    </row>
    <row r="51" spans="1:13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x14ac:dyDescent="0.3">
      <c r="B52" s="27"/>
      <c r="C52" s="27"/>
      <c r="D52" s="27"/>
      <c r="E52" s="20"/>
      <c r="F52" s="20"/>
      <c r="G52" s="20"/>
      <c r="H52" s="27"/>
      <c r="I52" s="27"/>
      <c r="J52" s="27"/>
      <c r="K52" s="27"/>
      <c r="L52" s="27"/>
      <c r="M52" s="27"/>
    </row>
    <row r="53" spans="1:13" x14ac:dyDescent="0.3">
      <c r="B53" s="27"/>
      <c r="C53" s="27"/>
      <c r="D53" s="27"/>
      <c r="E53" s="20"/>
      <c r="F53" s="20"/>
      <c r="G53" s="20"/>
      <c r="H53" s="27"/>
      <c r="I53" s="27"/>
      <c r="J53" s="27"/>
      <c r="K53" s="27"/>
      <c r="L53" s="27"/>
      <c r="M53" s="27"/>
    </row>
    <row r="54" spans="1:13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</sheetData>
  <sheetProtection formatCells="0" formatRows="0" insertRows="0" insertHyperlinks="0" deleteRows="0" sort="0" autoFilter="0" pivotTables="0"/>
  <protectedRanges>
    <protectedRange sqref="L2 A17:XFD18 C9:L15 O9:XFD15 C22:XFD25 A9:A15" name="Editabil"/>
    <protectedRange sqref="M9:N15" name="Editabil_2"/>
    <protectedRange sqref="B10:B15" name="Editabil_3"/>
    <protectedRange sqref="B9" name="Editabil_6"/>
    <protectedRange sqref="A22:B25" name="Editabil_1"/>
  </protectedRanges>
  <mergeCells count="64">
    <mergeCell ref="E22:E25"/>
    <mergeCell ref="F22:F25"/>
    <mergeCell ref="G22:G25"/>
    <mergeCell ref="M26:N26"/>
    <mergeCell ref="A48:M48"/>
    <mergeCell ref="M22:N25"/>
    <mergeCell ref="H22:H25"/>
    <mergeCell ref="I22:I25"/>
    <mergeCell ref="J22:J25"/>
    <mergeCell ref="K22:K25"/>
    <mergeCell ref="L22:L25"/>
    <mergeCell ref="A22:A25"/>
    <mergeCell ref="A49:M49"/>
    <mergeCell ref="B27:B29"/>
    <mergeCell ref="D27:N27"/>
    <mergeCell ref="D28:N28"/>
    <mergeCell ref="D29:N29"/>
    <mergeCell ref="B32:C32"/>
    <mergeCell ref="D32:I32"/>
    <mergeCell ref="K32:N32"/>
    <mergeCell ref="K31:N31"/>
    <mergeCell ref="F17:F18"/>
    <mergeCell ref="G17:G18"/>
    <mergeCell ref="F14:J14"/>
    <mergeCell ref="J17:J18"/>
    <mergeCell ref="E31:F31"/>
    <mergeCell ref="A21:N21"/>
    <mergeCell ref="A19:C20"/>
    <mergeCell ref="E19:E20"/>
    <mergeCell ref="K19:K20"/>
    <mergeCell ref="L19:L20"/>
    <mergeCell ref="M17:N18"/>
    <mergeCell ref="I17:I18"/>
    <mergeCell ref="K17:K18"/>
    <mergeCell ref="H17:H18"/>
    <mergeCell ref="L17:L18"/>
    <mergeCell ref="E17:E18"/>
    <mergeCell ref="F6:J6"/>
    <mergeCell ref="A6:A7"/>
    <mergeCell ref="A8:N8"/>
    <mergeCell ref="A16:N16"/>
    <mergeCell ref="M13:N13"/>
    <mergeCell ref="M14:N14"/>
    <mergeCell ref="M15:N15"/>
    <mergeCell ref="M9:N9"/>
    <mergeCell ref="M10:N10"/>
    <mergeCell ref="M11:N11"/>
    <mergeCell ref="M12:N12"/>
    <mergeCell ref="D17:D18"/>
    <mergeCell ref="L1:M1"/>
    <mergeCell ref="B2:C2"/>
    <mergeCell ref="L2:M2"/>
    <mergeCell ref="C3:G3"/>
    <mergeCell ref="L3:M3"/>
    <mergeCell ref="D1:H1"/>
    <mergeCell ref="D2:H2"/>
    <mergeCell ref="C4:G4"/>
    <mergeCell ref="L4:M4"/>
    <mergeCell ref="B6:B7"/>
    <mergeCell ref="C6:C7"/>
    <mergeCell ref="D6:D7"/>
    <mergeCell ref="E6:E7"/>
    <mergeCell ref="K6:L6"/>
    <mergeCell ref="M6:N7"/>
  </mergeCells>
  <conditionalFormatting sqref="D1:D17">
    <cfRule type="cellIs" dxfId="12" priority="1" operator="equal">
      <formula>"DS"</formula>
    </cfRule>
    <cfRule type="cellIs" dxfId="11" priority="2" operator="equal">
      <formula>"DA"</formula>
    </cfRule>
    <cfRule type="cellIs" dxfId="10" priority="3" operator="equal">
      <formula>"DC"</formula>
    </cfRule>
  </conditionalFormatting>
  <conditionalFormatting sqref="D19:D21 D26:D47">
    <cfRule type="cellIs" dxfId="9" priority="9" operator="equal">
      <formula>"DS"</formula>
    </cfRule>
    <cfRule type="cellIs" dxfId="8" priority="13" operator="equal">
      <formula>"DA"</formula>
    </cfRule>
    <cfRule type="cellIs" dxfId="7" priority="15" operator="equal">
      <formula>"DC"</formula>
    </cfRule>
  </conditionalFormatting>
  <conditionalFormatting sqref="D22:D25">
    <cfRule type="cellIs" dxfId="6" priority="4" stopIfTrue="1" operator="equal">
      <formula>"DS"</formula>
    </cfRule>
    <cfRule type="cellIs" dxfId="5" priority="5" stopIfTrue="1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3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topLeftCell="A4" zoomScale="80" zoomScaleNormal="80" zoomScaleSheetLayoutView="70" workbookViewId="0">
      <selection activeCell="Q22" sqref="Q22"/>
    </sheetView>
  </sheetViews>
  <sheetFormatPr defaultRowHeight="14.4" x14ac:dyDescent="0.3"/>
  <cols>
    <col min="1" max="1" width="4.6640625" style="19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5.5546875" style="23" customWidth="1"/>
  </cols>
  <sheetData>
    <row r="1" spans="1:21" ht="57" customHeight="1" x14ac:dyDescent="0.35">
      <c r="B1" s="15"/>
      <c r="C1" s="20"/>
      <c r="D1" s="219" t="s">
        <v>0</v>
      </c>
      <c r="E1" s="219"/>
      <c r="F1" s="219"/>
      <c r="G1" s="219"/>
      <c r="H1" s="219"/>
      <c r="I1" s="21"/>
      <c r="J1" s="21"/>
      <c r="K1" s="22"/>
      <c r="L1" s="220" t="e" vm="1">
        <v>#VALUE!</v>
      </c>
      <c r="M1" s="220"/>
      <c r="Q1" s="24"/>
      <c r="R1" s="24"/>
      <c r="S1" s="24"/>
      <c r="T1" s="24"/>
      <c r="U1" s="24"/>
    </row>
    <row r="2" spans="1:21" ht="15" customHeight="1" x14ac:dyDescent="0.3">
      <c r="B2" s="182"/>
      <c r="C2" s="182"/>
      <c r="D2" s="154" t="str">
        <f>Sem_I_EN!D2</f>
        <v>2024 - 2026</v>
      </c>
      <c r="E2" s="154"/>
      <c r="F2" s="154"/>
      <c r="G2" s="154"/>
      <c r="H2" s="154"/>
      <c r="K2" s="26" t="str">
        <f>Sem_I_EN!K2</f>
        <v>Anul universitar:</v>
      </c>
      <c r="L2" s="182" t="str">
        <f>Sem_III_EN!L2</f>
        <v>2025 - 2026</v>
      </c>
      <c r="M2" s="182"/>
      <c r="Q2" s="2"/>
      <c r="R2" s="2"/>
      <c r="S2" s="2"/>
      <c r="T2" s="2"/>
      <c r="U2" s="2"/>
    </row>
    <row r="3" spans="1:21" x14ac:dyDescent="0.3">
      <c r="B3" s="18" t="s">
        <v>2</v>
      </c>
      <c r="C3" s="182" t="s">
        <v>50</v>
      </c>
      <c r="D3" s="182"/>
      <c r="E3" s="182"/>
      <c r="F3" s="182"/>
      <c r="G3" s="182"/>
      <c r="K3" s="26" t="str">
        <f>Sem_I_EN!K3</f>
        <v>Anul de studii:</v>
      </c>
      <c r="L3" s="182" t="s">
        <v>41</v>
      </c>
      <c r="M3" s="182"/>
      <c r="Q3" s="2"/>
      <c r="R3" s="2"/>
      <c r="S3" s="2"/>
      <c r="T3" s="2"/>
      <c r="U3" s="2"/>
    </row>
    <row r="4" spans="1:21" ht="43.2" customHeight="1" x14ac:dyDescent="0.3">
      <c r="B4" s="18" t="s">
        <v>5</v>
      </c>
      <c r="C4" s="182" t="s">
        <v>52</v>
      </c>
      <c r="D4" s="182"/>
      <c r="E4" s="182"/>
      <c r="F4" s="182"/>
      <c r="G4" s="182"/>
      <c r="H4" s="182"/>
      <c r="K4" s="26" t="str">
        <f>Sem_I_EN!K4</f>
        <v>Semestrul:</v>
      </c>
      <c r="L4" s="25" t="s">
        <v>41</v>
      </c>
      <c r="M4" s="25"/>
      <c r="Q4" s="2"/>
      <c r="R4" s="2"/>
      <c r="S4" s="2"/>
      <c r="T4" s="2"/>
      <c r="U4" s="2"/>
    </row>
    <row r="5" spans="1:21" ht="12" customHeight="1" thickBot="1" x14ac:dyDescent="0.35">
      <c r="B5" s="18"/>
      <c r="C5" s="154"/>
      <c r="D5" s="154"/>
      <c r="E5" s="154"/>
      <c r="F5" s="154"/>
      <c r="G5" s="154"/>
      <c r="K5" s="26"/>
      <c r="L5" s="182"/>
      <c r="M5" s="182"/>
      <c r="Q5" s="2"/>
      <c r="R5" s="2"/>
      <c r="S5" s="2"/>
      <c r="T5" s="2"/>
      <c r="U5" s="2"/>
    </row>
    <row r="6" spans="1:21" s="27" customFormat="1" ht="20.100000000000001" customHeight="1" x14ac:dyDescent="0.3">
      <c r="A6" s="201" t="s">
        <v>44</v>
      </c>
      <c r="B6" s="203" t="s">
        <v>8</v>
      </c>
      <c r="C6" s="203" t="s">
        <v>9</v>
      </c>
      <c r="D6" s="203" t="s">
        <v>10</v>
      </c>
      <c r="E6" s="205" t="s">
        <v>11</v>
      </c>
      <c r="F6" s="207" t="s">
        <v>12</v>
      </c>
      <c r="G6" s="208"/>
      <c r="H6" s="208"/>
      <c r="I6" s="208"/>
      <c r="J6" s="209"/>
      <c r="K6" s="203" t="s">
        <v>13</v>
      </c>
      <c r="L6" s="203"/>
      <c r="M6" s="203" t="s">
        <v>14</v>
      </c>
      <c r="N6" s="210"/>
      <c r="P6" s="15"/>
      <c r="Q6" s="2"/>
      <c r="R6" s="2"/>
      <c r="S6" s="2"/>
      <c r="T6" s="2"/>
      <c r="U6" s="2"/>
    </row>
    <row r="7" spans="1:21" ht="15" thickBot="1" x14ac:dyDescent="0.35">
      <c r="A7" s="202"/>
      <c r="B7" s="204"/>
      <c r="C7" s="204"/>
      <c r="D7" s="204"/>
      <c r="E7" s="206"/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8" t="s">
        <v>20</v>
      </c>
      <c r="L7" s="28" t="s">
        <v>21</v>
      </c>
      <c r="M7" s="204"/>
      <c r="N7" s="211"/>
      <c r="Q7" s="2"/>
      <c r="R7" s="2"/>
      <c r="S7" s="2"/>
      <c r="T7" s="2"/>
      <c r="U7" s="2"/>
    </row>
    <row r="8" spans="1:21" ht="15" thickBot="1" x14ac:dyDescent="0.35">
      <c r="A8" s="278" t="s">
        <v>22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80"/>
      <c r="Q8" s="2"/>
      <c r="R8" s="2"/>
      <c r="S8" s="2"/>
      <c r="T8" s="2"/>
      <c r="U8" s="2"/>
    </row>
    <row r="9" spans="1:21" ht="29.4" thickBot="1" x14ac:dyDescent="0.35">
      <c r="A9" s="29">
        <v>1</v>
      </c>
      <c r="B9" s="30" t="s">
        <v>119</v>
      </c>
      <c r="C9" s="31" t="s">
        <v>73</v>
      </c>
      <c r="D9" s="32" t="s">
        <v>23</v>
      </c>
      <c r="E9" s="37">
        <v>7</v>
      </c>
      <c r="F9" s="116">
        <v>2</v>
      </c>
      <c r="G9" s="93">
        <v>2</v>
      </c>
      <c r="H9" s="93"/>
      <c r="I9" s="93"/>
      <c r="J9" s="93"/>
      <c r="K9" s="35">
        <f t="shared" ref="K9:K12" si="0">SUM(F9:J9)*14</f>
        <v>56</v>
      </c>
      <c r="L9" s="35">
        <f>E9*25-K9</f>
        <v>119</v>
      </c>
      <c r="M9" s="173" t="s">
        <v>24</v>
      </c>
      <c r="N9" s="234"/>
      <c r="Q9" s="2"/>
      <c r="R9" s="2"/>
      <c r="S9" s="2"/>
      <c r="T9" s="2"/>
      <c r="U9" s="2"/>
    </row>
    <row r="10" spans="1:21" ht="29.4" thickBot="1" x14ac:dyDescent="0.35">
      <c r="A10" s="29">
        <v>2</v>
      </c>
      <c r="B10" s="30" t="s">
        <v>120</v>
      </c>
      <c r="C10" s="31" t="s">
        <v>80</v>
      </c>
      <c r="D10" s="36" t="s">
        <v>23</v>
      </c>
      <c r="E10" s="37">
        <v>6</v>
      </c>
      <c r="F10" s="38">
        <v>2</v>
      </c>
      <c r="G10" s="39">
        <v>2</v>
      </c>
      <c r="H10" s="39"/>
      <c r="I10" s="39"/>
      <c r="J10" s="39"/>
      <c r="K10" s="39">
        <f t="shared" si="0"/>
        <v>56</v>
      </c>
      <c r="L10" s="39">
        <f t="shared" ref="L10:L13" si="1">E10*25-K10</f>
        <v>94</v>
      </c>
      <c r="M10" s="199" t="s">
        <v>24</v>
      </c>
      <c r="N10" s="200"/>
      <c r="Q10" s="2"/>
      <c r="R10" s="2"/>
      <c r="S10" s="2"/>
      <c r="T10" s="2"/>
      <c r="U10" s="2"/>
    </row>
    <row r="11" spans="1:21" ht="29.4" thickBot="1" x14ac:dyDescent="0.35">
      <c r="A11" s="29">
        <v>3</v>
      </c>
      <c r="B11" s="30" t="s">
        <v>121</v>
      </c>
      <c r="C11" s="31" t="s">
        <v>74</v>
      </c>
      <c r="D11" s="36" t="s">
        <v>23</v>
      </c>
      <c r="E11" s="37">
        <v>7</v>
      </c>
      <c r="F11" s="38"/>
      <c r="G11" s="39">
        <v>2</v>
      </c>
      <c r="H11" s="39"/>
      <c r="I11" s="39"/>
      <c r="J11" s="39"/>
      <c r="K11" s="39">
        <f t="shared" si="0"/>
        <v>28</v>
      </c>
      <c r="L11" s="39">
        <f t="shared" si="1"/>
        <v>147</v>
      </c>
      <c r="M11" s="217" t="s">
        <v>24</v>
      </c>
      <c r="N11" s="218"/>
      <c r="Q11" s="2"/>
      <c r="R11" s="2"/>
      <c r="S11" s="2"/>
      <c r="T11" s="2"/>
      <c r="U11" s="2"/>
    </row>
    <row r="12" spans="1:21" ht="29.4" thickBot="1" x14ac:dyDescent="0.35">
      <c r="A12" s="29">
        <v>4</v>
      </c>
      <c r="B12" s="30" t="s">
        <v>122</v>
      </c>
      <c r="C12" s="31" t="s">
        <v>75</v>
      </c>
      <c r="D12" s="36" t="s">
        <v>23</v>
      </c>
      <c r="E12" s="37">
        <v>7</v>
      </c>
      <c r="F12" s="38"/>
      <c r="G12" s="39">
        <v>2</v>
      </c>
      <c r="H12" s="39"/>
      <c r="I12" s="39"/>
      <c r="J12" s="39"/>
      <c r="K12" s="39">
        <f t="shared" si="0"/>
        <v>28</v>
      </c>
      <c r="L12" s="39">
        <f t="shared" si="1"/>
        <v>147</v>
      </c>
      <c r="M12" s="217" t="s">
        <v>24</v>
      </c>
      <c r="N12" s="218"/>
      <c r="Q12" s="2"/>
      <c r="R12" s="2"/>
      <c r="S12" s="2"/>
      <c r="T12" s="2"/>
      <c r="U12" s="2"/>
    </row>
    <row r="13" spans="1:21" ht="15" customHeight="1" thickBot="1" x14ac:dyDescent="0.35">
      <c r="A13" s="29">
        <v>5</v>
      </c>
      <c r="B13" s="30" t="s">
        <v>123</v>
      </c>
      <c r="C13" s="40" t="s">
        <v>76</v>
      </c>
      <c r="D13" s="41" t="s">
        <v>27</v>
      </c>
      <c r="E13" s="148">
        <v>3</v>
      </c>
      <c r="F13" s="31"/>
      <c r="G13" s="31"/>
      <c r="H13" s="31"/>
      <c r="I13" s="31"/>
      <c r="J13" s="39">
        <v>90</v>
      </c>
      <c r="K13" s="39">
        <f>SUM(F13:J13)</f>
        <v>90</v>
      </c>
      <c r="L13" s="39">
        <f t="shared" si="1"/>
        <v>-15</v>
      </c>
      <c r="M13" s="161" t="s">
        <v>25</v>
      </c>
      <c r="N13" s="162"/>
      <c r="Q13" s="2"/>
      <c r="R13" s="2"/>
      <c r="S13" s="2"/>
      <c r="T13" s="2"/>
      <c r="U13" s="2"/>
    </row>
    <row r="14" spans="1:21" ht="14.4" customHeight="1" thickBot="1" x14ac:dyDescent="0.35">
      <c r="A14" s="276" t="s">
        <v>46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77"/>
      <c r="Q14" s="2"/>
      <c r="R14" s="2"/>
      <c r="S14" s="2"/>
      <c r="T14" s="2"/>
      <c r="U14" s="2"/>
    </row>
    <row r="15" spans="1:21" x14ac:dyDescent="0.3">
      <c r="A15" s="29"/>
      <c r="B15" s="44"/>
      <c r="C15" s="45"/>
      <c r="D15" s="268"/>
      <c r="E15" s="268"/>
      <c r="F15" s="250"/>
      <c r="G15" s="173"/>
      <c r="H15" s="173"/>
      <c r="I15" s="173"/>
      <c r="J15" s="171"/>
      <c r="K15" s="173">
        <f>SUM(F15:J15)*14</f>
        <v>0</v>
      </c>
      <c r="L15" s="173">
        <f t="shared" ref="L15" si="2">E15*25-K15</f>
        <v>0</v>
      </c>
      <c r="M15" s="173"/>
      <c r="N15" s="234"/>
      <c r="Q15" s="4"/>
      <c r="R15" s="4"/>
      <c r="S15" s="4"/>
      <c r="T15" s="4"/>
      <c r="U15" s="4"/>
    </row>
    <row r="16" spans="1:21" ht="15" thickBot="1" x14ac:dyDescent="0.35">
      <c r="A16" s="48"/>
      <c r="B16" s="49"/>
      <c r="C16" s="50"/>
      <c r="D16" s="269"/>
      <c r="E16" s="269"/>
      <c r="F16" s="230"/>
      <c r="G16" s="174"/>
      <c r="H16" s="174"/>
      <c r="I16" s="174"/>
      <c r="J16" s="172"/>
      <c r="K16" s="174"/>
      <c r="L16" s="174"/>
      <c r="M16" s="174"/>
      <c r="N16" s="235"/>
      <c r="Q16" s="4"/>
      <c r="R16" s="4"/>
      <c r="S16" s="4"/>
      <c r="T16" s="4"/>
      <c r="U16" s="4"/>
    </row>
    <row r="17" spans="1:21" x14ac:dyDescent="0.3">
      <c r="A17" s="258" t="s">
        <v>28</v>
      </c>
      <c r="B17" s="159"/>
      <c r="C17" s="259"/>
      <c r="D17" s="53" t="s">
        <v>29</v>
      </c>
      <c r="E17" s="159">
        <f>SUM(E9:E16)</f>
        <v>30</v>
      </c>
      <c r="F17" s="52">
        <f>SUM(F9:F16)</f>
        <v>4</v>
      </c>
      <c r="G17" s="52">
        <f>SUM(G9:G16)</f>
        <v>8</v>
      </c>
      <c r="H17" s="52">
        <f>SUM(H9:H16)</f>
        <v>0</v>
      </c>
      <c r="I17" s="52">
        <f>SUM(I9:I16)</f>
        <v>0</v>
      </c>
      <c r="J17" s="52"/>
      <c r="K17" s="159">
        <f>SUM(K8:K16)</f>
        <v>258</v>
      </c>
      <c r="L17" s="159">
        <f>SUM(L8:L16)</f>
        <v>492</v>
      </c>
      <c r="M17" s="52" t="s">
        <v>30</v>
      </c>
      <c r="N17" s="54" t="s">
        <v>25</v>
      </c>
      <c r="Q17" s="2"/>
      <c r="R17" s="2"/>
      <c r="S17" s="2"/>
      <c r="T17" s="2"/>
      <c r="U17" s="2"/>
    </row>
    <row r="18" spans="1:21" ht="15" customHeight="1" thickBot="1" x14ac:dyDescent="0.35">
      <c r="A18" s="260"/>
      <c r="B18" s="261"/>
      <c r="C18" s="262"/>
      <c r="D18" s="56" t="s">
        <v>31</v>
      </c>
      <c r="E18" s="261"/>
      <c r="F18" s="55">
        <f>COUNT(F9:F16)</f>
        <v>2</v>
      </c>
      <c r="G18" s="55">
        <f>COUNT(G9:G16)</f>
        <v>4</v>
      </c>
      <c r="H18" s="55">
        <f>COUNT(H9:H16)</f>
        <v>0</v>
      </c>
      <c r="I18" s="55">
        <f>COUNT(I9:I16)</f>
        <v>0</v>
      </c>
      <c r="J18" s="55"/>
      <c r="K18" s="261"/>
      <c r="L18" s="261"/>
      <c r="M18" s="57">
        <f>COUNTIF(M1:M17,"=E")</f>
        <v>4</v>
      </c>
      <c r="N18" s="58">
        <f>COUNTIF(M1:M17,"=V")+COUNTIF(M1:M17,"=C")</f>
        <v>1</v>
      </c>
      <c r="Q18" s="2"/>
      <c r="R18" s="2"/>
      <c r="S18" s="2"/>
      <c r="T18" s="2"/>
      <c r="U18" s="2"/>
    </row>
    <row r="19" spans="1:21" ht="15" customHeight="1" thickBot="1" x14ac:dyDescent="0.35">
      <c r="A19" s="263" t="s">
        <v>47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2"/>
      <c r="Q19" s="2"/>
      <c r="R19" s="2"/>
      <c r="S19" s="2"/>
      <c r="T19" s="2"/>
      <c r="U19" s="2"/>
    </row>
    <row r="20" spans="1:21" ht="15" customHeight="1" x14ac:dyDescent="0.3">
      <c r="A20" s="29">
        <v>6</v>
      </c>
      <c r="B20" s="35" t="s">
        <v>124</v>
      </c>
      <c r="C20" s="44" t="s">
        <v>78</v>
      </c>
      <c r="D20" s="35" t="s">
        <v>26</v>
      </c>
      <c r="E20" s="35">
        <v>10</v>
      </c>
      <c r="F20" s="35"/>
      <c r="G20" s="35"/>
      <c r="H20" s="35"/>
      <c r="I20" s="35"/>
      <c r="J20" s="35"/>
      <c r="K20" s="35">
        <f>SUM(F20:J20)*14</f>
        <v>0</v>
      </c>
      <c r="L20" s="35">
        <f t="shared" ref="L20" si="3">E20*25-K20</f>
        <v>250</v>
      </c>
      <c r="M20" s="173" t="s">
        <v>24</v>
      </c>
      <c r="N20" s="234"/>
      <c r="Q20" s="2"/>
      <c r="R20" s="2"/>
      <c r="S20" s="2"/>
      <c r="T20" s="2"/>
      <c r="U20" s="2"/>
    </row>
    <row r="21" spans="1:21" x14ac:dyDescent="0.3">
      <c r="A21" s="285">
        <v>7</v>
      </c>
      <c r="B21" s="39" t="s">
        <v>161</v>
      </c>
      <c r="C21" s="59" t="s">
        <v>154</v>
      </c>
      <c r="D21" s="60" t="s">
        <v>26</v>
      </c>
      <c r="E21" s="241">
        <v>5</v>
      </c>
      <c r="F21" s="241">
        <v>1</v>
      </c>
      <c r="G21" s="241">
        <v>2</v>
      </c>
      <c r="H21" s="241"/>
      <c r="I21" s="241"/>
      <c r="J21" s="241"/>
      <c r="K21" s="241">
        <v>42</v>
      </c>
      <c r="L21" s="241">
        <v>83</v>
      </c>
      <c r="M21" s="241" t="s">
        <v>24</v>
      </c>
      <c r="N21" s="243"/>
      <c r="Q21" s="2"/>
      <c r="R21" s="2"/>
      <c r="S21" s="2"/>
      <c r="T21" s="2"/>
      <c r="U21" s="2"/>
    </row>
    <row r="22" spans="1:21" x14ac:dyDescent="0.3">
      <c r="A22" s="286"/>
      <c r="B22" s="39" t="s">
        <v>162</v>
      </c>
      <c r="C22" s="59" t="s">
        <v>153</v>
      </c>
      <c r="D22" s="60" t="s">
        <v>26</v>
      </c>
      <c r="E22" s="241"/>
      <c r="F22" s="241"/>
      <c r="G22" s="241"/>
      <c r="H22" s="241"/>
      <c r="I22" s="241"/>
      <c r="J22" s="241"/>
      <c r="K22" s="241"/>
      <c r="L22" s="241"/>
      <c r="M22" s="241"/>
      <c r="N22" s="243"/>
      <c r="Q22" s="2"/>
      <c r="R22" s="2"/>
      <c r="S22" s="2"/>
      <c r="T22" s="2"/>
      <c r="U22" s="2"/>
    </row>
    <row r="23" spans="1:21" x14ac:dyDescent="0.3">
      <c r="A23" s="286"/>
      <c r="B23" s="39" t="s">
        <v>163</v>
      </c>
      <c r="C23" s="59" t="s">
        <v>152</v>
      </c>
      <c r="D23" s="60" t="s">
        <v>26</v>
      </c>
      <c r="E23" s="241"/>
      <c r="F23" s="241"/>
      <c r="G23" s="241"/>
      <c r="H23" s="241"/>
      <c r="I23" s="241"/>
      <c r="J23" s="241"/>
      <c r="K23" s="241"/>
      <c r="L23" s="241"/>
      <c r="M23" s="241"/>
      <c r="N23" s="243"/>
      <c r="Q23" s="2"/>
      <c r="R23" s="2"/>
      <c r="S23" s="2"/>
      <c r="T23" s="2"/>
      <c r="U23" s="2"/>
    </row>
    <row r="24" spans="1:21" x14ac:dyDescent="0.3">
      <c r="A24" s="286"/>
      <c r="B24" s="39" t="s">
        <v>164</v>
      </c>
      <c r="C24" s="59" t="s">
        <v>151</v>
      </c>
      <c r="D24" s="60" t="s">
        <v>26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3"/>
      <c r="Q24" s="2"/>
      <c r="R24" s="2"/>
      <c r="S24" s="2"/>
      <c r="T24" s="2"/>
      <c r="U24" s="2"/>
    </row>
    <row r="25" spans="1:21" x14ac:dyDescent="0.3">
      <c r="A25" s="287"/>
      <c r="B25" s="39" t="s">
        <v>169</v>
      </c>
      <c r="C25" s="59" t="s">
        <v>150</v>
      </c>
      <c r="D25" s="60" t="s">
        <v>26</v>
      </c>
      <c r="E25" s="241"/>
      <c r="F25" s="241"/>
      <c r="G25" s="241"/>
      <c r="H25" s="241"/>
      <c r="I25" s="241"/>
      <c r="J25" s="241"/>
      <c r="K25" s="241"/>
      <c r="L25" s="241"/>
      <c r="M25" s="241"/>
      <c r="N25" s="243"/>
      <c r="Q25" s="2"/>
      <c r="R25" s="2"/>
      <c r="S25" s="2"/>
      <c r="T25" s="2"/>
      <c r="U25" s="2"/>
    </row>
    <row r="26" spans="1:21" ht="27.6" customHeight="1" x14ac:dyDescent="0.3">
      <c r="A26" s="132">
        <v>8</v>
      </c>
      <c r="B26" s="39" t="s">
        <v>170</v>
      </c>
      <c r="C26" s="59" t="s">
        <v>83</v>
      </c>
      <c r="D26" s="62" t="s">
        <v>26</v>
      </c>
      <c r="E26" s="61">
        <v>5</v>
      </c>
      <c r="F26" s="61"/>
      <c r="G26" s="61"/>
      <c r="H26" s="61">
        <v>3</v>
      </c>
      <c r="I26" s="61"/>
      <c r="J26" s="61"/>
      <c r="K26" s="61">
        <f>SUM(F26:I26)*14</f>
        <v>42</v>
      </c>
      <c r="L26" s="61">
        <f>E26*25-K26</f>
        <v>83</v>
      </c>
      <c r="M26" s="241" t="s">
        <v>25</v>
      </c>
      <c r="N26" s="243"/>
      <c r="Q26" s="2"/>
      <c r="R26" s="2"/>
      <c r="S26" s="2"/>
      <c r="T26" s="2"/>
      <c r="U26" s="2"/>
    </row>
    <row r="27" spans="1:21" ht="15.75" customHeight="1" thickBot="1" x14ac:dyDescent="0.35">
      <c r="A27" s="48">
        <v>9</v>
      </c>
      <c r="B27" s="42" t="s">
        <v>171</v>
      </c>
      <c r="C27" s="63" t="s">
        <v>82</v>
      </c>
      <c r="D27" s="64" t="s">
        <v>26</v>
      </c>
      <c r="E27" s="65">
        <v>5</v>
      </c>
      <c r="F27" s="65"/>
      <c r="G27" s="65"/>
      <c r="H27" s="65"/>
      <c r="I27" s="65">
        <v>2</v>
      </c>
      <c r="J27" s="65"/>
      <c r="K27" s="65">
        <f>SUM(F27:I27)*14</f>
        <v>28</v>
      </c>
      <c r="L27" s="65">
        <f>E27*25-K27</f>
        <v>97</v>
      </c>
      <c r="M27" s="223" t="s">
        <v>24</v>
      </c>
      <c r="N27" s="224"/>
      <c r="Q27" s="2"/>
      <c r="R27" s="2"/>
      <c r="S27" s="2"/>
      <c r="T27" s="2"/>
      <c r="U27" s="2"/>
    </row>
    <row r="28" spans="1:21" ht="15" customHeight="1" thickBot="1" x14ac:dyDescent="0.35">
      <c r="Q28" s="2"/>
      <c r="R28" s="1"/>
      <c r="S28" s="2"/>
      <c r="T28" s="2"/>
      <c r="U28" s="2"/>
    </row>
    <row r="29" spans="1:21" ht="15" customHeight="1" thickBot="1" x14ac:dyDescent="0.35">
      <c r="B29" s="254"/>
      <c r="C29" s="255"/>
      <c r="D29" s="66"/>
      <c r="E29" s="256"/>
      <c r="F29" s="257"/>
      <c r="G29" s="67"/>
      <c r="H29" s="67"/>
      <c r="I29" s="67"/>
      <c r="J29" s="67"/>
      <c r="K29" s="67"/>
      <c r="L29" s="67"/>
      <c r="M29" s="68"/>
      <c r="N29" s="69"/>
      <c r="Q29" s="2"/>
      <c r="R29" s="1"/>
      <c r="S29" s="2"/>
      <c r="T29" s="2"/>
      <c r="U29" s="2"/>
    </row>
    <row r="30" spans="1:21" ht="15" customHeight="1" thickBot="1" x14ac:dyDescent="0.3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Q30" s="2"/>
      <c r="R30" s="1"/>
      <c r="S30" s="2"/>
      <c r="T30" s="2"/>
      <c r="U30" s="2"/>
    </row>
    <row r="31" spans="1:21" ht="14.4" customHeight="1" x14ac:dyDescent="0.3">
      <c r="B31" s="189" t="s">
        <v>32</v>
      </c>
      <c r="C31" s="70" t="str">
        <f>Sem_I_EN!C24</f>
        <v>Discipline Obligatorii:</v>
      </c>
      <c r="D31" s="192">
        <f>SUM(F9:I13)</f>
        <v>12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4"/>
      <c r="Q31" s="2"/>
      <c r="R31" s="1"/>
      <c r="S31" s="2"/>
      <c r="T31" s="2"/>
      <c r="U31" s="2"/>
    </row>
    <row r="32" spans="1:21" x14ac:dyDescent="0.3">
      <c r="B32" s="190"/>
      <c r="C32" s="71" t="str">
        <f>Sem_I_EN!C25</f>
        <v>Discipline Opționale:</v>
      </c>
      <c r="D32" s="195">
        <f>SUM(F15:J16)</f>
        <v>0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7"/>
    </row>
    <row r="33" spans="2:14" ht="15" thickBot="1" x14ac:dyDescent="0.35">
      <c r="B33" s="191"/>
      <c r="C33" s="72" t="str">
        <f>Sem_I_EN!C26</f>
        <v>Discipline Facultative:</v>
      </c>
      <c r="D33" s="158">
        <f>SUM(F20:J27)</f>
        <v>8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98"/>
    </row>
    <row r="34" spans="2:14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">
      <c r="B35" s="20" t="s">
        <v>36</v>
      </c>
      <c r="C35" s="25"/>
      <c r="D35" s="27"/>
      <c r="E35" s="154" t="s">
        <v>37</v>
      </c>
      <c r="F35" s="154"/>
      <c r="G35" s="20"/>
      <c r="H35" s="27"/>
      <c r="I35" s="27"/>
      <c r="J35" s="27"/>
      <c r="K35" s="181" t="s">
        <v>38</v>
      </c>
      <c r="L35" s="181"/>
      <c r="M35" s="181"/>
      <c r="N35" s="181"/>
    </row>
    <row r="36" spans="2:14" x14ac:dyDescent="0.3">
      <c r="B36" s="182" t="str">
        <f>Sem_I_EN!B29</f>
        <v>Mihnea-Cosmin COSTOIU</v>
      </c>
      <c r="C36" s="182"/>
      <c r="D36" s="154" t="str">
        <f>Sem_I_EN!D29</f>
        <v>Constantin-Augustus BĂRBULESCU</v>
      </c>
      <c r="E36" s="154"/>
      <c r="F36" s="154"/>
      <c r="G36" s="154"/>
      <c r="H36" s="154"/>
      <c r="I36" s="154"/>
      <c r="J36" s="15"/>
      <c r="K36" s="181" t="str">
        <f>Sem_I_EN!K29</f>
        <v>Laura CÎȚU</v>
      </c>
      <c r="L36" s="181"/>
      <c r="M36" s="181"/>
      <c r="N36" s="181"/>
    </row>
    <row r="37" spans="2:14" ht="15" customHeight="1" x14ac:dyDescent="0.3">
      <c r="B37" s="27"/>
      <c r="C37" s="27"/>
      <c r="H37" s="20"/>
      <c r="I37" s="20"/>
      <c r="J37" s="20"/>
      <c r="K37" s="27"/>
      <c r="L37" s="27"/>
      <c r="M37" s="27"/>
    </row>
    <row r="38" spans="2:14" ht="15" customHeight="1" x14ac:dyDescent="0.3">
      <c r="B38" s="27"/>
      <c r="C38" s="27"/>
      <c r="H38" s="20"/>
      <c r="I38" s="20"/>
      <c r="J38" s="20"/>
      <c r="K38" s="27"/>
      <c r="L38" s="27"/>
      <c r="M38" s="27"/>
    </row>
    <row r="39" spans="2:14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2:14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2:14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2:14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2:14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2:14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2:14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2:14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2:14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2:14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x14ac:dyDescent="0.3">
      <c r="A50" s="179" t="s">
        <v>45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</row>
    <row r="51" spans="1:13" x14ac:dyDescent="0.3">
      <c r="A51" s="180" t="s">
        <v>40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x14ac:dyDescent="0.3">
      <c r="B52" s="27"/>
      <c r="C52" s="27"/>
      <c r="D52" s="20"/>
      <c r="E52" s="20"/>
      <c r="F52" s="20"/>
      <c r="G52" s="20"/>
      <c r="H52" s="27"/>
      <c r="I52" s="27"/>
      <c r="J52" s="27"/>
      <c r="K52" s="27"/>
      <c r="L52" s="27"/>
      <c r="M52" s="27"/>
    </row>
    <row r="53" spans="1:13" x14ac:dyDescent="0.3">
      <c r="B53" s="27"/>
      <c r="C53" s="27"/>
      <c r="D53" s="27"/>
      <c r="E53" s="20"/>
      <c r="F53" s="20"/>
      <c r="G53" s="20"/>
      <c r="H53" s="27"/>
      <c r="I53" s="27"/>
      <c r="J53" s="27"/>
      <c r="K53" s="27"/>
      <c r="L53" s="27"/>
      <c r="M53" s="27"/>
    </row>
    <row r="54" spans="1:13" x14ac:dyDescent="0.3">
      <c r="B54" s="27"/>
      <c r="C54" s="27"/>
      <c r="D54" s="27"/>
      <c r="E54" s="20"/>
      <c r="F54" s="20"/>
      <c r="G54" s="20"/>
      <c r="H54" s="27"/>
      <c r="I54" s="27"/>
      <c r="J54" s="27"/>
      <c r="K54" s="27"/>
      <c r="L54" s="27"/>
      <c r="M54" s="27"/>
    </row>
    <row r="55" spans="1:13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</sheetData>
  <sheetProtection formatCells="0" formatRows="0" insertRows="0" insertHyperlinks="0" deleteRows="0" sort="0" autoFilter="0" pivotTables="0"/>
  <protectedRanges>
    <protectedRange sqref="A15:XFD16 C20:XFD25 A30:XFD30 C9:D12 K9:K12 L9:XFD12 K26:L26 A29 D29:XFD29 A9:A13 C13:D13 O13:XFD13" name="Editabil"/>
    <protectedRange sqref="B9:B13" name="Editabil_2"/>
    <protectedRange sqref="B29:C29" name="Editabil_3"/>
    <protectedRange sqref="K13:N13" name="Editabil_5"/>
    <protectedRange sqref="E9:J13" name="Editabil_4"/>
    <protectedRange sqref="A20:B27" name="Editabil_6"/>
  </protectedRanges>
  <mergeCells count="66">
    <mergeCell ref="A21:A25"/>
    <mergeCell ref="A50:M50"/>
    <mergeCell ref="A51:M51"/>
    <mergeCell ref="M27:N27"/>
    <mergeCell ref="L1:M1"/>
    <mergeCell ref="M20:N20"/>
    <mergeCell ref="K17:K18"/>
    <mergeCell ref="D1:H1"/>
    <mergeCell ref="D2:H2"/>
    <mergeCell ref="L15:L16"/>
    <mergeCell ref="M15:N16"/>
    <mergeCell ref="M12:N12"/>
    <mergeCell ref="M6:N7"/>
    <mergeCell ref="F15:F16"/>
    <mergeCell ref="A6:A7"/>
    <mergeCell ref="A8:N8"/>
    <mergeCell ref="M9:N9"/>
    <mergeCell ref="M10:N10"/>
    <mergeCell ref="M11:N11"/>
    <mergeCell ref="B6:B7"/>
    <mergeCell ref="C6:C7"/>
    <mergeCell ref="D6:D7"/>
    <mergeCell ref="E6:E7"/>
    <mergeCell ref="K6:L6"/>
    <mergeCell ref="F6:J6"/>
    <mergeCell ref="M13:N13"/>
    <mergeCell ref="A19:N19"/>
    <mergeCell ref="A17:C18"/>
    <mergeCell ref="E15:E16"/>
    <mergeCell ref="J15:J16"/>
    <mergeCell ref="D15:D16"/>
    <mergeCell ref="L17:L18"/>
    <mergeCell ref="E17:E18"/>
    <mergeCell ref="G15:G16"/>
    <mergeCell ref="H15:H16"/>
    <mergeCell ref="I15:I16"/>
    <mergeCell ref="K15:K16"/>
    <mergeCell ref="A14:N14"/>
    <mergeCell ref="B2:C2"/>
    <mergeCell ref="L2:M2"/>
    <mergeCell ref="C3:G3"/>
    <mergeCell ref="L3:M3"/>
    <mergeCell ref="C5:G5"/>
    <mergeCell ref="L5:M5"/>
    <mergeCell ref="C4:H4"/>
    <mergeCell ref="B36:C36"/>
    <mergeCell ref="D36:I36"/>
    <mergeCell ref="K36:N36"/>
    <mergeCell ref="M26:N26"/>
    <mergeCell ref="K35:N35"/>
    <mergeCell ref="E35:F35"/>
    <mergeCell ref="B29:C29"/>
    <mergeCell ref="E29:F29"/>
    <mergeCell ref="B31:B33"/>
    <mergeCell ref="D31:N31"/>
    <mergeCell ref="D32:N32"/>
    <mergeCell ref="D33:N33"/>
    <mergeCell ref="E21:E25"/>
    <mergeCell ref="F21:F25"/>
    <mergeCell ref="G21:G25"/>
    <mergeCell ref="M21:N25"/>
    <mergeCell ref="H21:H25"/>
    <mergeCell ref="I21:I25"/>
    <mergeCell ref="J21:J25"/>
    <mergeCell ref="K21:K25"/>
    <mergeCell ref="L21:L25"/>
  </mergeCells>
  <conditionalFormatting sqref="D1:D3 D5:D13 D15 D17:D20 D28:D49">
    <cfRule type="cellIs" dxfId="4" priority="14" operator="equal">
      <formula>"DS"</formula>
    </cfRule>
    <cfRule type="cellIs" dxfId="3" priority="18" operator="equal">
      <formula>"DA"</formula>
    </cfRule>
    <cfRule type="cellIs" dxfId="2" priority="20" operator="equal">
      <formula>"DC"</formula>
    </cfRule>
  </conditionalFormatting>
  <conditionalFormatting sqref="D21:D27">
    <cfRule type="cellIs" dxfId="1" priority="1" stopIfTrue="1" operator="equal">
      <formula>"DS"</formula>
    </cfRule>
    <cfRule type="cellIs" dxfId="0" priority="2" stopIfTrue="1" operator="equal">
      <formula>"DA"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Sem_I_RO</vt:lpstr>
      <vt:lpstr>Sem_II_RO</vt:lpstr>
      <vt:lpstr>Sem_III_RO</vt:lpstr>
      <vt:lpstr>Sem_IV_RO</vt:lpstr>
      <vt:lpstr>Sem_I_EN</vt:lpstr>
      <vt:lpstr>Sem_II_EN</vt:lpstr>
      <vt:lpstr>Sem_III_EN</vt:lpstr>
      <vt:lpstr>Sem_IV_EN</vt:lpstr>
      <vt:lpstr>Sem_I_EN!Print_Area</vt:lpstr>
      <vt:lpstr>Sem_I_RO!Print_Area</vt:lpstr>
      <vt:lpstr>Sem_II_EN!Print_Area</vt:lpstr>
      <vt:lpstr>Sem_II_RO!Print_Area</vt:lpstr>
      <vt:lpstr>Sem_III_EN!Print_Area</vt:lpstr>
      <vt:lpstr>Sem_III_RO!Print_Area</vt:lpstr>
      <vt:lpstr>Sem_IV_EN!Print_Area</vt:lpstr>
      <vt:lpstr>Sem_IV_RO!Print_Area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x</cp:lastModifiedBy>
  <cp:revision/>
  <cp:lastPrinted>2024-11-04T17:51:45Z</cp:lastPrinted>
  <dcterms:created xsi:type="dcterms:W3CDTF">2015-06-05T18:19:34Z</dcterms:created>
  <dcterms:modified xsi:type="dcterms:W3CDTF">2025-02-13T17:07:28Z</dcterms:modified>
  <cp:category/>
  <cp:contentStatus/>
</cp:coreProperties>
</file>