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9105" activeTab="0"/>
  </bookViews>
  <sheets>
    <sheet name="Plan_Inv. SEPPD" sheetId="1" r:id="rId1"/>
  </sheets>
  <definedNames/>
  <calcPr fullCalcOnLoad="1"/>
</workbook>
</file>

<file path=xl/sharedStrings.xml><?xml version="1.0" encoding="utf-8"?>
<sst xmlns="http://schemas.openxmlformats.org/spreadsheetml/2006/main" count="176" uniqueCount="91">
  <si>
    <t>C</t>
  </si>
  <si>
    <t>S</t>
  </si>
  <si>
    <t>L</t>
  </si>
  <si>
    <t>P</t>
  </si>
  <si>
    <t>PC</t>
  </si>
  <si>
    <t>Denumire</t>
  </si>
  <si>
    <t>Cod</t>
  </si>
  <si>
    <t>Anul:</t>
  </si>
  <si>
    <t>I</t>
  </si>
  <si>
    <t>II</t>
  </si>
  <si>
    <t>Ore/săptămână</t>
  </si>
  <si>
    <t>SINTEZA PLANULUI DE ÎNVĂŢĂMÂNT</t>
  </si>
  <si>
    <t>- număr total de ore = Nt</t>
  </si>
  <si>
    <t>- număr de ore discipline fundamentale= Nf</t>
  </si>
  <si>
    <t>- număr de ore discipline domeniu = Nd</t>
  </si>
  <si>
    <t>- număr de ore discipline specialitate = Ns</t>
  </si>
  <si>
    <t>- număr de ore discipline complementare = Nc</t>
  </si>
  <si>
    <t>- număr de ore discipline opţionale = Na</t>
  </si>
  <si>
    <t>- raport Nf/Nt x 100</t>
  </si>
  <si>
    <t>- raport Nd/Nt x 100</t>
  </si>
  <si>
    <t>- raport Ns/Nt x 100</t>
  </si>
  <si>
    <t>- raport Nc/Nt x 100</t>
  </si>
  <si>
    <t>- raport Na/Nt x 100</t>
  </si>
  <si>
    <t>- raport ore curs / ore aplicaţii</t>
  </si>
  <si>
    <t>0,913</t>
  </si>
  <si>
    <t>număr discipline cu proiect</t>
  </si>
  <si>
    <t>Nr.</t>
  </si>
  <si>
    <t xml:space="preserve">                  Discipline obligatorii (O)</t>
  </si>
  <si>
    <t>discip</t>
  </si>
  <si>
    <t xml:space="preserve">Ore </t>
  </si>
  <si>
    <t>crt.</t>
  </si>
  <si>
    <t xml:space="preserve">                              Disciplină</t>
  </si>
  <si>
    <t>TOTAL ORE</t>
  </si>
  <si>
    <t>Forma</t>
  </si>
  <si>
    <t>eval.</t>
  </si>
  <si>
    <t>E</t>
  </si>
  <si>
    <t xml:space="preserve"> </t>
  </si>
  <si>
    <t>Securitate şi criptografie în sisteme distribuite</t>
  </si>
  <si>
    <t>Programare concurentă şi distribuită în Java</t>
  </si>
  <si>
    <t>3E+1C</t>
  </si>
  <si>
    <t>TOTAL ore/saptamana</t>
  </si>
  <si>
    <t xml:space="preserve">Managementul proiectelor de cercetare - dezvoltare </t>
  </si>
  <si>
    <t>Arhitecturi de sisteme reconfigurabile</t>
  </si>
  <si>
    <t xml:space="preserve">Proiectarea aplicaţiilor de procesare paralelă şi distribuită </t>
  </si>
  <si>
    <t>Monitorizarea şi diagnoza sistemelor distribuite</t>
  </si>
  <si>
    <t>Inteligenţă artificială şi sisteme multiagent</t>
  </si>
  <si>
    <t>sint</t>
  </si>
  <si>
    <t>Modelarea proceselor şi sistemelor distribuite</t>
  </si>
  <si>
    <t>avansat</t>
  </si>
  <si>
    <t>aprof</t>
  </si>
  <si>
    <t>Bizon</t>
  </si>
  <si>
    <t>Serban</t>
  </si>
  <si>
    <t>Popa</t>
  </si>
  <si>
    <t>Ene</t>
  </si>
  <si>
    <t>Chita</t>
  </si>
  <si>
    <t>Ionita</t>
  </si>
  <si>
    <t>Gavriloaia</t>
  </si>
  <si>
    <t>Oprea</t>
  </si>
  <si>
    <t>Lita</t>
  </si>
  <si>
    <t>4E</t>
  </si>
  <si>
    <t>10E+1C</t>
  </si>
  <si>
    <r>
      <t xml:space="preserve">    </t>
    </r>
    <r>
      <rPr>
        <b/>
        <sz val="18"/>
        <rFont val="Arial"/>
        <family val="2"/>
      </rPr>
      <t xml:space="preserve">PLAN  DE  INVĂŢĂMANT  </t>
    </r>
    <r>
      <rPr>
        <b/>
        <sz val="10"/>
        <rFont val="Arial"/>
        <family val="2"/>
      </rPr>
      <t xml:space="preserve">   </t>
    </r>
    <r>
      <rPr>
        <b/>
        <sz val="8"/>
        <rFont val="Arial"/>
        <family val="2"/>
      </rPr>
      <t xml:space="preserve">  </t>
    </r>
    <r>
      <rPr>
        <b/>
        <sz val="10"/>
        <rFont val="Arial"/>
        <family val="2"/>
      </rPr>
      <t>ÎNCEPÂND CU ANUL UNIVERSITAR 2009/ 2010</t>
    </r>
  </si>
  <si>
    <t xml:space="preserve">TOTAL ORE MASTER (curs; aplicaţii; curs / aplicaţii) </t>
  </si>
  <si>
    <t xml:space="preserve">TOTAL  MASTER  </t>
  </si>
  <si>
    <t>Semestrul I (1)-14săpt.</t>
  </si>
  <si>
    <t>Semestrul II (2)-14săpt.</t>
  </si>
  <si>
    <t>Semestrul I (3) -14săpt.</t>
  </si>
  <si>
    <t>36.04.S.1.O.13.01</t>
  </si>
  <si>
    <t>36.04.S.1.O.13.02</t>
  </si>
  <si>
    <t>36.04.S.1.O.13.03</t>
  </si>
  <si>
    <t>36.04.C.1.O.13.04</t>
  </si>
  <si>
    <t>36.04.S.2.O.13.05</t>
  </si>
  <si>
    <t>36.04.S.2.O.13.06</t>
  </si>
  <si>
    <t>36.04.S.2.O.13.07</t>
  </si>
  <si>
    <t>36.04.S.2.O.13.08</t>
  </si>
  <si>
    <t>36.04.S.3.O.13.09</t>
  </si>
  <si>
    <t>36.04.S.3.O.13.10</t>
  </si>
  <si>
    <t>36.04.S.3.O.13.11</t>
  </si>
  <si>
    <t xml:space="preserve">TOTAL ore discipline </t>
  </si>
  <si>
    <t>TOTAL ore discipline</t>
  </si>
  <si>
    <t xml:space="preserve">Procesarea digitală a semnalelor multidimensionale şi a imaginilor </t>
  </si>
  <si>
    <t>Structuri electronice de procesare paralelă şi distribuită</t>
  </si>
  <si>
    <t>Sisteme de măsurare distribuite</t>
  </si>
  <si>
    <t>TD</t>
  </si>
  <si>
    <t>PI</t>
  </si>
  <si>
    <t>V</t>
  </si>
  <si>
    <t>A</t>
  </si>
  <si>
    <t>Susţinere lucrare de disertaţie</t>
  </si>
  <si>
    <t>Activităţi de studiu şi cercetare-proiectare pentru elaborare lucrare de disertaţie</t>
  </si>
  <si>
    <t>Legendă TD(Tip disciplină): A-aprofundat; V-avansat; S-sinteză</t>
  </si>
  <si>
    <t xml:space="preserve">               PI:pregătire individuală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</si>
</sst>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&quot;Da&quot;;&quot;Da&quot;;&quot;Nu&quot;"/>
    <numFmt numFmtId="186" formatCode="&quot;Adevărat&quot;;&quot;Adevărat&quot;;&quot;Fals&quot;"/>
    <numFmt numFmtId="187" formatCode="&quot;Activat&quot;;&quot;Activat&quot;;&quot;Dezactivat&quot;"/>
    <numFmt numFmtId="188" formatCode="[$€-2]\ #,##0.00_);[Red]\([$€-2]\ #,##0.00\)"/>
    <numFmt numFmtId="189" formatCode="0.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1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33" borderId="1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33" borderId="12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" vertical="top" wrapText="1"/>
    </xf>
    <xf numFmtId="0" fontId="10" fillId="34" borderId="17" xfId="0" applyFont="1" applyFill="1" applyBorder="1" applyAlignment="1">
      <alignment horizontal="center" vertical="top" wrapText="1"/>
    </xf>
    <xf numFmtId="0" fontId="10" fillId="34" borderId="18" xfId="0" applyFont="1" applyFill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0" fillId="34" borderId="2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23" xfId="0" applyFont="1" applyBorder="1" applyAlignment="1">
      <alignment horizontal="center" vertical="top" wrapText="1"/>
    </xf>
    <xf numFmtId="0" fontId="10" fillId="34" borderId="14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wrapText="1"/>
    </xf>
    <xf numFmtId="0" fontId="8" fillId="34" borderId="25" xfId="0" applyFont="1" applyFill="1" applyBorder="1" applyAlignment="1">
      <alignment horizontal="center" wrapText="1"/>
    </xf>
    <xf numFmtId="0" fontId="8" fillId="34" borderId="26" xfId="0" applyFont="1" applyFill="1" applyBorder="1" applyAlignment="1">
      <alignment horizontal="center" wrapText="1"/>
    </xf>
    <xf numFmtId="0" fontId="8" fillId="34" borderId="27" xfId="0" applyFont="1" applyFill="1" applyBorder="1" applyAlignment="1">
      <alignment horizontal="center" wrapText="1"/>
    </xf>
    <xf numFmtId="0" fontId="8" fillId="34" borderId="28" xfId="0" applyFont="1" applyFill="1" applyBorder="1" applyAlignment="1">
      <alignment horizontal="center" wrapText="1"/>
    </xf>
    <xf numFmtId="0" fontId="8" fillId="34" borderId="29" xfId="0" applyFont="1" applyFill="1" applyBorder="1" applyAlignment="1">
      <alignment horizontal="center" wrapText="1"/>
    </xf>
    <xf numFmtId="0" fontId="0" fillId="0" borderId="22" xfId="0" applyFont="1" applyBorder="1" applyAlignment="1">
      <alignment/>
    </xf>
    <xf numFmtId="0" fontId="8" fillId="34" borderId="30" xfId="0" applyFont="1" applyFill="1" applyBorder="1" applyAlignment="1">
      <alignment horizontal="center" wrapText="1"/>
    </xf>
    <xf numFmtId="0" fontId="8" fillId="34" borderId="31" xfId="0" applyFont="1" applyFill="1" applyBorder="1" applyAlignment="1">
      <alignment horizontal="center" wrapText="1"/>
    </xf>
    <xf numFmtId="0" fontId="8" fillId="34" borderId="32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33" xfId="0" applyFont="1" applyFill="1" applyBorder="1" applyAlignment="1">
      <alignment horizontal="center" vertical="top" wrapText="1"/>
    </xf>
    <xf numFmtId="0" fontId="8" fillId="34" borderId="34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35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36" xfId="0" applyFont="1" applyBorder="1" applyAlignment="1">
      <alignment/>
    </xf>
    <xf numFmtId="0" fontId="10" fillId="34" borderId="37" xfId="0" applyFont="1" applyFill="1" applyBorder="1" applyAlignment="1">
      <alignment horizontal="center" vertical="top" wrapText="1"/>
    </xf>
    <xf numFmtId="0" fontId="10" fillId="34" borderId="38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33" xfId="0" applyFont="1" applyFill="1" applyBorder="1" applyAlignment="1">
      <alignment horizontal="center" vertical="top" wrapText="1"/>
    </xf>
    <xf numFmtId="0" fontId="0" fillId="34" borderId="39" xfId="0" applyFont="1" applyFill="1" applyBorder="1" applyAlignment="1">
      <alignment horizontal="right" vertical="top" wrapText="1"/>
    </xf>
    <xf numFmtId="0" fontId="0" fillId="34" borderId="40" xfId="0" applyFont="1" applyFill="1" applyBorder="1" applyAlignment="1">
      <alignment horizontal="right" vertical="top" wrapText="1"/>
    </xf>
    <xf numFmtId="0" fontId="0" fillId="34" borderId="41" xfId="0" applyFont="1" applyFill="1" applyBorder="1" applyAlignment="1">
      <alignment horizontal="right" vertical="top" wrapText="1"/>
    </xf>
    <xf numFmtId="0" fontId="0" fillId="34" borderId="42" xfId="0" applyFont="1" applyFill="1" applyBorder="1" applyAlignment="1">
      <alignment horizontal="right" vertical="top" wrapText="1"/>
    </xf>
    <xf numFmtId="0" fontId="0" fillId="34" borderId="43" xfId="0" applyFont="1" applyFill="1" applyBorder="1" applyAlignment="1">
      <alignment horizontal="right" vertical="top" wrapText="1"/>
    </xf>
    <xf numFmtId="0" fontId="9" fillId="33" borderId="3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0" fillId="0" borderId="44" xfId="0" applyFont="1" applyFill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34" borderId="4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Continuous" vertical="center"/>
    </xf>
    <xf numFmtId="0" fontId="0" fillId="0" borderId="46" xfId="0" applyFont="1" applyBorder="1" applyAlignment="1">
      <alignment horizontal="centerContinuous" vertical="center"/>
    </xf>
    <xf numFmtId="0" fontId="0" fillId="33" borderId="23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/>
    </xf>
    <xf numFmtId="0" fontId="15" fillId="0" borderId="17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47" xfId="0" applyFont="1" applyBorder="1" applyAlignment="1">
      <alignment horizontal="center" vertical="top" wrapText="1"/>
    </xf>
    <xf numFmtId="0" fontId="0" fillId="34" borderId="17" xfId="0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vertical="top" wrapText="1"/>
    </xf>
    <xf numFmtId="0" fontId="0" fillId="34" borderId="16" xfId="0" applyFont="1" applyFill="1" applyBorder="1" applyAlignment="1">
      <alignment vertical="top" wrapText="1"/>
    </xf>
    <xf numFmtId="0" fontId="0" fillId="34" borderId="46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 wrapText="1"/>
    </xf>
    <xf numFmtId="0" fontId="0" fillId="34" borderId="45" xfId="0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 horizontal="center" vertical="top" wrapText="1"/>
    </xf>
    <xf numFmtId="0" fontId="15" fillId="0" borderId="45" xfId="0" applyFont="1" applyBorder="1" applyAlignment="1">
      <alignment horizontal="center" vertical="top" wrapText="1"/>
    </xf>
    <xf numFmtId="0" fontId="0" fillId="0" borderId="37" xfId="0" applyFont="1" applyBorder="1" applyAlignment="1">
      <alignment vertical="top" wrapText="1"/>
    </xf>
    <xf numFmtId="0" fontId="15" fillId="0" borderId="37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48" xfId="0" applyFont="1" applyBorder="1" applyAlignment="1">
      <alignment horizontal="center" vertical="top" wrapText="1"/>
    </xf>
    <xf numFmtId="0" fontId="0" fillId="34" borderId="37" xfId="0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 horizontal="center" vertical="top" wrapText="1"/>
    </xf>
    <xf numFmtId="0" fontId="0" fillId="0" borderId="20" xfId="0" applyFont="1" applyBorder="1" applyAlignment="1">
      <alignment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0" fillId="34" borderId="49" xfId="0" applyFont="1" applyFill="1" applyBorder="1" applyAlignment="1">
      <alignment horizontal="center" vertical="top" wrapText="1"/>
    </xf>
    <xf numFmtId="0" fontId="0" fillId="34" borderId="20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top" wrapText="1"/>
    </xf>
    <xf numFmtId="0" fontId="15" fillId="0" borderId="16" xfId="0" applyFont="1" applyBorder="1" applyAlignment="1">
      <alignment vertical="top" wrapText="1"/>
    </xf>
    <xf numFmtId="0" fontId="0" fillId="34" borderId="48" xfId="0" applyFont="1" applyFill="1" applyBorder="1" applyAlignment="1">
      <alignment horizontal="center" vertical="top" wrapText="1"/>
    </xf>
    <xf numFmtId="0" fontId="0" fillId="34" borderId="50" xfId="0" applyFont="1" applyFill="1" applyBorder="1" applyAlignment="1">
      <alignment horizontal="center" vertical="top" wrapText="1"/>
    </xf>
    <xf numFmtId="0" fontId="0" fillId="34" borderId="47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10" fillId="0" borderId="23" xfId="0" applyFont="1" applyBorder="1" applyAlignment="1">
      <alignment horizontal="centerContinuous" vertical="center"/>
    </xf>
    <xf numFmtId="0" fontId="14" fillId="35" borderId="25" xfId="0" applyFont="1" applyFill="1" applyBorder="1" applyAlignment="1">
      <alignment horizontal="center" vertical="center" wrapText="1"/>
    </xf>
    <xf numFmtId="0" fontId="14" fillId="35" borderId="28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top" wrapText="1"/>
    </xf>
    <xf numFmtId="0" fontId="0" fillId="33" borderId="51" xfId="0" applyFont="1" applyFill="1" applyBorder="1" applyAlignment="1">
      <alignment horizontal="center" vertical="top" wrapText="1"/>
    </xf>
    <xf numFmtId="0" fontId="0" fillId="33" borderId="52" xfId="0" applyFont="1" applyFill="1" applyBorder="1" applyAlignment="1">
      <alignment horizontal="center" vertical="top" wrapText="1"/>
    </xf>
    <xf numFmtId="0" fontId="0" fillId="33" borderId="53" xfId="0" applyFont="1" applyFill="1" applyBorder="1" applyAlignment="1">
      <alignment horizontal="center" vertical="top" wrapText="1"/>
    </xf>
    <xf numFmtId="0" fontId="0" fillId="33" borderId="54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10" fillId="0" borderId="35" xfId="0" applyFont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56" xfId="0" applyFont="1" applyFill="1" applyBorder="1" applyAlignment="1">
      <alignment/>
    </xf>
    <xf numFmtId="0" fontId="8" fillId="0" borderId="0" xfId="0" applyFont="1" applyBorder="1" applyAlignment="1">
      <alignment horizontal="right"/>
    </xf>
    <xf numFmtId="0" fontId="8" fillId="34" borderId="22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top" wrapText="1"/>
    </xf>
    <xf numFmtId="0" fontId="0" fillId="34" borderId="23" xfId="0" applyFont="1" applyFill="1" applyBorder="1" applyAlignment="1">
      <alignment horizontal="center" vertical="top" wrapText="1"/>
    </xf>
    <xf numFmtId="0" fontId="8" fillId="34" borderId="57" xfId="0" applyFont="1" applyFill="1" applyBorder="1" applyAlignment="1">
      <alignment horizontal="center" wrapText="1"/>
    </xf>
    <xf numFmtId="0" fontId="8" fillId="34" borderId="48" xfId="0" applyFont="1" applyFill="1" applyBorder="1" applyAlignment="1">
      <alignment horizontal="center" wrapText="1"/>
    </xf>
    <xf numFmtId="0" fontId="8" fillId="34" borderId="58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 wrapText="1"/>
    </xf>
    <xf numFmtId="0" fontId="0" fillId="34" borderId="37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37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/>
    </xf>
    <xf numFmtId="0" fontId="0" fillId="0" borderId="5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45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89" fontId="0" fillId="0" borderId="23" xfId="44" applyNumberFormat="1" applyFont="1" applyBorder="1" applyAlignment="1">
      <alignment horizontal="centerContinuous" vertical="center"/>
    </xf>
    <xf numFmtId="1" fontId="9" fillId="33" borderId="12" xfId="0" applyNumberFormat="1" applyFont="1" applyFill="1" applyBorder="1" applyAlignment="1">
      <alignment horizontal="center" vertical="top" wrapText="1"/>
    </xf>
    <xf numFmtId="189" fontId="15" fillId="0" borderId="23" xfId="0" applyNumberFormat="1" applyFont="1" applyBorder="1" applyAlignment="1">
      <alignment horizontal="center" vertical="top" wrapText="1"/>
    </xf>
    <xf numFmtId="189" fontId="0" fillId="34" borderId="22" xfId="0" applyNumberFormat="1" applyFont="1" applyFill="1" applyBorder="1" applyAlignment="1">
      <alignment horizontal="center" vertical="top" wrapText="1"/>
    </xf>
    <xf numFmtId="189" fontId="0" fillId="34" borderId="19" xfId="0" applyNumberFormat="1" applyFont="1" applyFill="1" applyBorder="1" applyAlignment="1">
      <alignment horizontal="center" vertical="top" wrapText="1"/>
    </xf>
    <xf numFmtId="1" fontId="8" fillId="33" borderId="33" xfId="0" applyNumberFormat="1" applyFont="1" applyFill="1" applyBorder="1" applyAlignment="1">
      <alignment horizontal="center" vertical="top" wrapText="1"/>
    </xf>
    <xf numFmtId="1" fontId="9" fillId="33" borderId="10" xfId="0" applyNumberFormat="1" applyFont="1" applyFill="1" applyBorder="1" applyAlignment="1">
      <alignment horizontal="center" vertical="top" wrapText="1"/>
    </xf>
    <xf numFmtId="189" fontId="0" fillId="34" borderId="16" xfId="0" applyNumberFormat="1" applyFont="1" applyFill="1" applyBorder="1" applyAlignment="1">
      <alignment horizontal="center" vertical="top" wrapText="1"/>
    </xf>
    <xf numFmtId="0" fontId="0" fillId="0" borderId="2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6" xfId="0" applyFont="1" applyBorder="1" applyAlignment="1">
      <alignment horizontal="right"/>
    </xf>
    <xf numFmtId="189" fontId="0" fillId="34" borderId="17" xfId="0" applyNumberFormat="1" applyFont="1" applyFill="1" applyBorder="1" applyAlignment="1">
      <alignment horizontal="center" vertical="top" wrapText="1"/>
    </xf>
    <xf numFmtId="0" fontId="9" fillId="33" borderId="31" xfId="0" applyFont="1" applyFill="1" applyBorder="1" applyAlignment="1">
      <alignment horizontal="center" vertical="center" wrapText="1"/>
    </xf>
    <xf numFmtId="1" fontId="9" fillId="33" borderId="31" xfId="0" applyNumberFormat="1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59" xfId="0" applyFont="1" applyFill="1" applyBorder="1" applyAlignment="1">
      <alignment vertical="top" wrapText="1"/>
    </xf>
    <xf numFmtId="0" fontId="0" fillId="0" borderId="44" xfId="0" applyFont="1" applyFill="1" applyBorder="1" applyAlignment="1">
      <alignment horizontal="right" vertical="top" wrapText="1"/>
    </xf>
    <xf numFmtId="0" fontId="3" fillId="0" borderId="0" xfId="0" applyFont="1" applyAlignment="1">
      <alignment/>
    </xf>
    <xf numFmtId="0" fontId="8" fillId="33" borderId="6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9" fillId="33" borderId="56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8" fillId="33" borderId="56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4" borderId="61" xfId="0" applyFont="1" applyFill="1" applyBorder="1" applyAlignment="1">
      <alignment horizontal="center" wrapText="1"/>
    </xf>
    <xf numFmtId="0" fontId="0" fillId="0" borderId="61" xfId="0" applyBorder="1" applyAlignment="1">
      <alignment/>
    </xf>
    <xf numFmtId="0" fontId="14" fillId="35" borderId="62" xfId="0" applyFont="1" applyFill="1" applyBorder="1" applyAlignment="1">
      <alignment horizontal="center" vertical="center" wrapText="1"/>
    </xf>
    <xf numFmtId="0" fontId="14" fillId="35" borderId="31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wrapText="1"/>
    </xf>
    <xf numFmtId="0" fontId="8" fillId="34" borderId="37" xfId="0" applyFont="1" applyFill="1" applyBorder="1" applyAlignment="1">
      <alignment horizontal="center" wrapText="1"/>
    </xf>
    <xf numFmtId="0" fontId="8" fillId="33" borderId="33" xfId="0" applyFont="1" applyFill="1" applyBorder="1" applyAlignment="1">
      <alignment horizontal="center" vertical="top" wrapText="1"/>
    </xf>
    <xf numFmtId="0" fontId="8" fillId="33" borderId="6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8" fillId="0" borderId="0" xfId="0" applyFont="1" applyBorder="1" applyAlignment="1">
      <alignment horizontal="right"/>
    </xf>
    <xf numFmtId="0" fontId="8" fillId="34" borderId="63" xfId="0" applyFont="1" applyFill="1" applyBorder="1" applyAlignment="1">
      <alignment horizontal="center" wrapText="1"/>
    </xf>
    <xf numFmtId="0" fontId="14" fillId="35" borderId="64" xfId="0" applyFont="1" applyFill="1" applyBorder="1" applyAlignment="1">
      <alignment horizontal="center" vertical="center" wrapText="1"/>
    </xf>
    <xf numFmtId="0" fontId="14" fillId="35" borderId="5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65" xfId="0" applyFont="1" applyFill="1" applyBorder="1" applyAlignment="1">
      <alignment horizontal="center" vertical="center" wrapText="1"/>
    </xf>
    <xf numFmtId="0" fontId="8" fillId="33" borderId="5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34" borderId="24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33" borderId="56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9" fillId="33" borderId="33" xfId="0" applyFont="1" applyFill="1" applyBorder="1" applyAlignment="1">
      <alignment horizontal="center" vertical="top" wrapText="1"/>
    </xf>
    <xf numFmtId="0" fontId="0" fillId="0" borderId="47" xfId="0" applyFont="1" applyBorder="1" applyAlignment="1">
      <alignment horizontal="left" wrapText="1"/>
    </xf>
    <xf numFmtId="0" fontId="0" fillId="0" borderId="50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47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07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51.28125" style="1" customWidth="1"/>
    <col min="3" max="3" width="4.57421875" style="11" bestFit="1" customWidth="1"/>
    <col min="4" max="4" width="16.57421875" style="1" bestFit="1" customWidth="1"/>
    <col min="5" max="5" width="6.421875" style="1" customWidth="1"/>
    <col min="6" max="6" width="5.57421875" style="1" customWidth="1"/>
    <col min="7" max="8" width="6.00390625" style="1" customWidth="1"/>
    <col min="9" max="9" width="5.421875" style="1" customWidth="1"/>
    <col min="10" max="10" width="5.140625" style="1" customWidth="1"/>
    <col min="11" max="11" width="7.57421875" style="1" customWidth="1"/>
    <col min="12" max="12" width="4.421875" style="1" customWidth="1"/>
    <col min="13" max="13" width="4.28125" style="1" customWidth="1"/>
    <col min="14" max="15" width="4.57421875" style="1" customWidth="1"/>
    <col min="16" max="16" width="6.28125" style="1" customWidth="1"/>
    <col min="17" max="16384" width="9.140625" style="1" customWidth="1"/>
  </cols>
  <sheetData>
    <row r="1" ht="9.75" customHeight="1"/>
    <row r="2" spans="2:17" ht="23.25">
      <c r="B2" s="187" t="s">
        <v>61</v>
      </c>
      <c r="C2" s="187"/>
      <c r="D2" s="188"/>
      <c r="E2" s="188"/>
      <c r="F2" s="188"/>
      <c r="G2" s="188"/>
      <c r="H2" s="188"/>
      <c r="I2" s="188"/>
      <c r="J2" s="188"/>
      <c r="K2" s="32"/>
      <c r="L2" s="13" t="s">
        <v>36</v>
      </c>
      <c r="M2" s="11"/>
      <c r="N2" s="11"/>
      <c r="O2" s="11"/>
      <c r="P2" s="11"/>
      <c r="Q2" s="11"/>
    </row>
    <row r="3" spans="2:17" ht="20.25">
      <c r="B3" s="18"/>
      <c r="C3" s="133"/>
      <c r="D3" s="19"/>
      <c r="E3" s="19"/>
      <c r="F3" s="19"/>
      <c r="G3" s="19"/>
      <c r="H3" s="19"/>
      <c r="I3" s="19"/>
      <c r="J3" s="19"/>
      <c r="K3" s="19"/>
      <c r="L3" s="13"/>
      <c r="M3" s="11"/>
      <c r="N3" s="11"/>
      <c r="O3" s="11"/>
      <c r="P3" s="11"/>
      <c r="Q3" s="11"/>
    </row>
    <row r="4" spans="1:17" ht="15.75" customHeight="1">
      <c r="A4" s="2"/>
      <c r="B4" s="16" t="s">
        <v>7</v>
      </c>
      <c r="C4" s="133"/>
      <c r="D4" s="17" t="s">
        <v>8</v>
      </c>
      <c r="E4" s="190" t="s">
        <v>64</v>
      </c>
      <c r="F4" s="190"/>
      <c r="G4" s="190"/>
      <c r="H4" s="190"/>
      <c r="I4" s="13"/>
      <c r="J4" s="3"/>
      <c r="K4" s="3"/>
      <c r="L4" s="2"/>
      <c r="M4" s="2"/>
      <c r="N4" s="2"/>
      <c r="O4" s="2"/>
      <c r="P4" s="2"/>
      <c r="Q4" s="2"/>
    </row>
    <row r="5" spans="1:17" ht="12" customHeight="1" thickBot="1">
      <c r="A5" s="2"/>
      <c r="B5" s="2"/>
      <c r="C5" s="13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6" ht="15" customHeight="1">
      <c r="A6" s="41" t="s">
        <v>26</v>
      </c>
      <c r="B6" s="36" t="s">
        <v>31</v>
      </c>
      <c r="C6" s="127"/>
      <c r="D6" s="42"/>
      <c r="E6" s="171" t="s">
        <v>10</v>
      </c>
      <c r="F6" s="172"/>
      <c r="G6" s="172"/>
      <c r="H6" s="172"/>
      <c r="I6" s="128"/>
      <c r="J6" s="173" t="s">
        <v>4</v>
      </c>
      <c r="K6" s="107" t="s">
        <v>33</v>
      </c>
      <c r="L6" s="175" t="s">
        <v>32</v>
      </c>
      <c r="M6" s="176"/>
      <c r="N6" s="176"/>
      <c r="O6" s="189"/>
      <c r="P6" s="37" t="s">
        <v>29</v>
      </c>
    </row>
    <row r="7" spans="1:16" ht="18" customHeight="1" thickBot="1">
      <c r="A7" s="43" t="s">
        <v>30</v>
      </c>
      <c r="B7" s="44" t="s">
        <v>5</v>
      </c>
      <c r="C7" s="44" t="s">
        <v>83</v>
      </c>
      <c r="D7" s="44" t="s">
        <v>6</v>
      </c>
      <c r="E7" s="38" t="s">
        <v>0</v>
      </c>
      <c r="F7" s="38" t="s">
        <v>1</v>
      </c>
      <c r="G7" s="38" t="s">
        <v>2</v>
      </c>
      <c r="H7" s="38" t="s">
        <v>3</v>
      </c>
      <c r="I7" s="38" t="s">
        <v>84</v>
      </c>
      <c r="J7" s="174"/>
      <c r="K7" s="108" t="s">
        <v>34</v>
      </c>
      <c r="L7" s="45" t="s">
        <v>0</v>
      </c>
      <c r="M7" s="38" t="s">
        <v>1</v>
      </c>
      <c r="N7" s="38" t="s">
        <v>2</v>
      </c>
      <c r="O7" s="39" t="s">
        <v>3</v>
      </c>
      <c r="P7" s="40" t="s">
        <v>28</v>
      </c>
    </row>
    <row r="8" spans="1:16" ht="15" customHeight="1" thickBot="1">
      <c r="A8" s="178" t="s">
        <v>27</v>
      </c>
      <c r="B8" s="179"/>
      <c r="C8" s="179"/>
      <c r="D8" s="179"/>
      <c r="E8" s="179"/>
      <c r="F8" s="179"/>
      <c r="G8" s="179"/>
      <c r="H8" s="179"/>
      <c r="I8" s="179"/>
      <c r="J8" s="179"/>
      <c r="K8" s="109"/>
      <c r="L8" s="14"/>
      <c r="M8" s="14"/>
      <c r="N8" s="14"/>
      <c r="O8" s="14"/>
      <c r="P8" s="15"/>
    </row>
    <row r="9" spans="1:18" ht="15" customHeight="1">
      <c r="A9" s="65">
        <v>1</v>
      </c>
      <c r="B9" s="70" t="s">
        <v>47</v>
      </c>
      <c r="C9" s="135" t="s">
        <v>85</v>
      </c>
      <c r="D9" s="71" t="s">
        <v>67</v>
      </c>
      <c r="E9" s="72">
        <v>2</v>
      </c>
      <c r="F9" s="72">
        <v>0</v>
      </c>
      <c r="G9" s="73">
        <v>2</v>
      </c>
      <c r="H9" s="129">
        <v>0</v>
      </c>
      <c r="I9" s="146">
        <v>3</v>
      </c>
      <c r="J9" s="74">
        <v>8</v>
      </c>
      <c r="K9" s="110" t="s">
        <v>35</v>
      </c>
      <c r="L9" s="106">
        <f aca="true" t="shared" si="0" ref="L9:O12">SUM(E9*14)</f>
        <v>28</v>
      </c>
      <c r="M9" s="22">
        <f t="shared" si="0"/>
        <v>0</v>
      </c>
      <c r="N9" s="22">
        <f t="shared" si="0"/>
        <v>28</v>
      </c>
      <c r="O9" s="22">
        <f t="shared" si="0"/>
        <v>0</v>
      </c>
      <c r="P9" s="23">
        <f>SUM(L9:O9)</f>
        <v>56</v>
      </c>
      <c r="Q9" s="68" t="s">
        <v>48</v>
      </c>
      <c r="R9" s="1" t="s">
        <v>50</v>
      </c>
    </row>
    <row r="10" spans="1:18" ht="15.75" customHeight="1">
      <c r="A10" s="63">
        <v>2</v>
      </c>
      <c r="B10" s="75" t="s">
        <v>42</v>
      </c>
      <c r="C10" s="136" t="s">
        <v>86</v>
      </c>
      <c r="D10" s="130" t="s">
        <v>68</v>
      </c>
      <c r="E10" s="76">
        <v>2</v>
      </c>
      <c r="F10" s="77">
        <v>0</v>
      </c>
      <c r="G10" s="78">
        <v>2</v>
      </c>
      <c r="H10" s="79">
        <v>0</v>
      </c>
      <c r="I10" s="124">
        <v>3.5</v>
      </c>
      <c r="J10" s="80">
        <v>8</v>
      </c>
      <c r="K10" s="111" t="s">
        <v>35</v>
      </c>
      <c r="L10" s="24">
        <f t="shared" si="0"/>
        <v>28</v>
      </c>
      <c r="M10" s="24">
        <f t="shared" si="0"/>
        <v>0</v>
      </c>
      <c r="N10" s="24">
        <f t="shared" si="0"/>
        <v>28</v>
      </c>
      <c r="O10" s="25">
        <f t="shared" si="0"/>
        <v>0</v>
      </c>
      <c r="P10" s="26">
        <f>SUM(L10:O10)</f>
        <v>56</v>
      </c>
      <c r="Q10" s="68" t="s">
        <v>49</v>
      </c>
      <c r="R10" s="1" t="s">
        <v>51</v>
      </c>
    </row>
    <row r="11" spans="1:18" ht="17.25" customHeight="1">
      <c r="A11" s="63">
        <v>3</v>
      </c>
      <c r="B11" s="81" t="s">
        <v>81</v>
      </c>
      <c r="C11" s="137" t="s">
        <v>85</v>
      </c>
      <c r="D11" s="130" t="s">
        <v>69</v>
      </c>
      <c r="E11" s="76">
        <v>2</v>
      </c>
      <c r="F11" s="77">
        <v>0</v>
      </c>
      <c r="G11" s="78">
        <v>1</v>
      </c>
      <c r="H11" s="79">
        <v>1</v>
      </c>
      <c r="I11" s="124">
        <v>3.5</v>
      </c>
      <c r="J11" s="80">
        <v>8</v>
      </c>
      <c r="K11" s="111" t="s">
        <v>35</v>
      </c>
      <c r="L11" s="24">
        <f t="shared" si="0"/>
        <v>28</v>
      </c>
      <c r="M11" s="24">
        <f t="shared" si="0"/>
        <v>0</v>
      </c>
      <c r="N11" s="24">
        <f t="shared" si="0"/>
        <v>14</v>
      </c>
      <c r="O11" s="25">
        <f t="shared" si="0"/>
        <v>14</v>
      </c>
      <c r="P11" s="26">
        <f>SUM(L11:O11)</f>
        <v>56</v>
      </c>
      <c r="Q11" s="68" t="s">
        <v>48</v>
      </c>
      <c r="R11" s="1" t="s">
        <v>52</v>
      </c>
    </row>
    <row r="12" spans="1:18" ht="16.5" customHeight="1" thickBot="1">
      <c r="A12" s="69">
        <v>4</v>
      </c>
      <c r="B12" s="82" t="s">
        <v>41</v>
      </c>
      <c r="C12" s="86" t="s">
        <v>1</v>
      </c>
      <c r="D12" s="83" t="s">
        <v>70</v>
      </c>
      <c r="E12" s="84">
        <v>1</v>
      </c>
      <c r="F12" s="85">
        <v>0</v>
      </c>
      <c r="G12" s="86">
        <v>0</v>
      </c>
      <c r="H12" s="87">
        <v>1</v>
      </c>
      <c r="I12" s="125">
        <v>2</v>
      </c>
      <c r="J12" s="74">
        <v>6</v>
      </c>
      <c r="K12" s="110" t="s">
        <v>0</v>
      </c>
      <c r="L12" s="33">
        <f t="shared" si="0"/>
        <v>14</v>
      </c>
      <c r="M12" s="33">
        <f t="shared" si="0"/>
        <v>0</v>
      </c>
      <c r="N12" s="33">
        <f t="shared" si="0"/>
        <v>0</v>
      </c>
      <c r="O12" s="34">
        <f t="shared" si="0"/>
        <v>14</v>
      </c>
      <c r="P12" s="35">
        <f>SUM(L12:O12)</f>
        <v>28</v>
      </c>
      <c r="Q12" s="68" t="s">
        <v>46</v>
      </c>
      <c r="R12" s="1" t="s">
        <v>51</v>
      </c>
    </row>
    <row r="13" spans="1:17" ht="15.75" customHeight="1" thickBot="1">
      <c r="A13" s="164" t="s">
        <v>78</v>
      </c>
      <c r="B13" s="165"/>
      <c r="C13" s="165"/>
      <c r="D13" s="177"/>
      <c r="E13" s="47">
        <f aca="true" t="shared" si="1" ref="E13:J13">SUM(E9:E12)</f>
        <v>7</v>
      </c>
      <c r="F13" s="47">
        <f t="shared" si="1"/>
        <v>0</v>
      </c>
      <c r="G13" s="47">
        <f t="shared" si="1"/>
        <v>5</v>
      </c>
      <c r="H13" s="47">
        <f t="shared" si="1"/>
        <v>2</v>
      </c>
      <c r="I13" s="147">
        <f t="shared" si="1"/>
        <v>12</v>
      </c>
      <c r="J13" s="47">
        <f t="shared" si="1"/>
        <v>30</v>
      </c>
      <c r="K13" s="48" t="s">
        <v>39</v>
      </c>
      <c r="L13" s="49">
        <f>SUM(L9:L12)</f>
        <v>98</v>
      </c>
      <c r="M13" s="47">
        <f>SUM(M9:M12)</f>
        <v>0</v>
      </c>
      <c r="N13" s="47">
        <f>SUM(N9:N12)</f>
        <v>70</v>
      </c>
      <c r="O13" s="47">
        <f>SUM(O9:O12)</f>
        <v>28</v>
      </c>
      <c r="P13" s="48">
        <f>SUM(P9:P12)</f>
        <v>196</v>
      </c>
      <c r="Q13" s="12"/>
    </row>
    <row r="14" spans="1:16" ht="12.75" customHeight="1" thickBot="1">
      <c r="A14" s="164" t="s">
        <v>40</v>
      </c>
      <c r="B14" s="165"/>
      <c r="C14" s="165"/>
      <c r="D14" s="177"/>
      <c r="E14" s="191">
        <f>SUM(E13,F13,G13,H13)</f>
        <v>14</v>
      </c>
      <c r="F14" s="192"/>
      <c r="G14" s="192"/>
      <c r="H14" s="192"/>
      <c r="I14" s="147">
        <f>I13</f>
        <v>12</v>
      </c>
      <c r="J14" s="120"/>
      <c r="K14" s="119"/>
      <c r="L14" s="51"/>
      <c r="M14" s="51"/>
      <c r="N14" s="51"/>
      <c r="O14" s="51"/>
      <c r="P14" s="52"/>
    </row>
    <row r="15" spans="1:16" ht="15.75" customHeight="1">
      <c r="A15" s="51"/>
      <c r="B15" s="51"/>
      <c r="C15" s="138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</row>
    <row r="16" spans="1:16" ht="15" customHeight="1">
      <c r="A16" s="51"/>
      <c r="B16" s="53" t="s">
        <v>7</v>
      </c>
      <c r="C16" s="139"/>
      <c r="D16" s="54" t="s">
        <v>8</v>
      </c>
      <c r="E16" s="180" t="s">
        <v>65</v>
      </c>
      <c r="F16" s="180"/>
      <c r="G16" s="180"/>
      <c r="H16" s="180"/>
      <c r="I16" s="121"/>
      <c r="J16" s="55"/>
      <c r="K16" s="55"/>
      <c r="L16" s="51"/>
      <c r="M16" s="51"/>
      <c r="N16" s="51"/>
      <c r="O16" s="51"/>
      <c r="P16" s="52"/>
    </row>
    <row r="17" spans="1:16" ht="9.75" customHeight="1" thickBot="1">
      <c r="A17" s="51"/>
      <c r="B17" s="51"/>
      <c r="C17" s="138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</row>
    <row r="18" spans="1:16" ht="15.75" customHeight="1">
      <c r="A18" s="50" t="s">
        <v>26</v>
      </c>
      <c r="B18" s="36" t="s">
        <v>31</v>
      </c>
      <c r="C18" s="127"/>
      <c r="D18" s="42"/>
      <c r="E18" s="176" t="s">
        <v>10</v>
      </c>
      <c r="F18" s="176"/>
      <c r="G18" s="176"/>
      <c r="H18" s="189"/>
      <c r="I18" s="122"/>
      <c r="J18" s="182" t="s">
        <v>4</v>
      </c>
      <c r="K18" s="107" t="s">
        <v>33</v>
      </c>
      <c r="L18" s="175" t="s">
        <v>32</v>
      </c>
      <c r="M18" s="176"/>
      <c r="N18" s="176"/>
      <c r="O18" s="176"/>
      <c r="P18" s="37" t="s">
        <v>29</v>
      </c>
    </row>
    <row r="19" spans="1:16" ht="16.5" customHeight="1" thickBot="1">
      <c r="A19" s="43" t="s">
        <v>30</v>
      </c>
      <c r="B19" s="44" t="s">
        <v>5</v>
      </c>
      <c r="C19" s="44"/>
      <c r="D19" s="44" t="s">
        <v>6</v>
      </c>
      <c r="E19" s="45" t="s">
        <v>0</v>
      </c>
      <c r="F19" s="38" t="s">
        <v>1</v>
      </c>
      <c r="G19" s="39" t="s">
        <v>2</v>
      </c>
      <c r="H19" s="38" t="s">
        <v>3</v>
      </c>
      <c r="I19" s="38" t="s">
        <v>84</v>
      </c>
      <c r="J19" s="183"/>
      <c r="K19" s="108" t="s">
        <v>34</v>
      </c>
      <c r="L19" s="45" t="s">
        <v>0</v>
      </c>
      <c r="M19" s="38" t="s">
        <v>1</v>
      </c>
      <c r="N19" s="38" t="s">
        <v>2</v>
      </c>
      <c r="O19" s="38" t="s">
        <v>3</v>
      </c>
      <c r="P19" s="40" t="s">
        <v>28</v>
      </c>
    </row>
    <row r="20" spans="1:16" ht="17.25" customHeight="1" thickBot="1">
      <c r="A20" s="178" t="s">
        <v>27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09"/>
      <c r="L20" s="14"/>
      <c r="M20" s="14"/>
      <c r="N20" s="14"/>
      <c r="O20" s="14"/>
      <c r="P20" s="15"/>
    </row>
    <row r="21" spans="1:18" ht="18.75" customHeight="1">
      <c r="A21" s="65">
        <v>5</v>
      </c>
      <c r="B21" s="70" t="s">
        <v>38</v>
      </c>
      <c r="C21" s="140" t="s">
        <v>85</v>
      </c>
      <c r="D21" s="131" t="s">
        <v>71</v>
      </c>
      <c r="E21" s="84">
        <v>1</v>
      </c>
      <c r="F21" s="85">
        <v>0</v>
      </c>
      <c r="G21" s="88">
        <v>2</v>
      </c>
      <c r="H21" s="84">
        <v>0</v>
      </c>
      <c r="I21" s="148">
        <v>3</v>
      </c>
      <c r="J21" s="74">
        <v>7</v>
      </c>
      <c r="K21" s="110" t="s">
        <v>35</v>
      </c>
      <c r="L21" s="106">
        <f aca="true" t="shared" si="2" ref="L21:O24">SUM(E21*14)</f>
        <v>14</v>
      </c>
      <c r="M21" s="22">
        <f t="shared" si="2"/>
        <v>0</v>
      </c>
      <c r="N21" s="22">
        <f t="shared" si="2"/>
        <v>28</v>
      </c>
      <c r="O21" s="22">
        <f t="shared" si="2"/>
        <v>0</v>
      </c>
      <c r="P21" s="23">
        <f>SUM(L21:O21)</f>
        <v>42</v>
      </c>
      <c r="Q21" s="68" t="s">
        <v>48</v>
      </c>
      <c r="R21" s="1" t="s">
        <v>53</v>
      </c>
    </row>
    <row r="22" spans="1:18" ht="18" customHeight="1" thickBot="1">
      <c r="A22" s="62">
        <v>6</v>
      </c>
      <c r="B22" s="82" t="s">
        <v>82</v>
      </c>
      <c r="C22" s="86" t="s">
        <v>86</v>
      </c>
      <c r="D22" s="132" t="s">
        <v>72</v>
      </c>
      <c r="E22" s="84">
        <v>2</v>
      </c>
      <c r="F22" s="85">
        <v>0</v>
      </c>
      <c r="G22" s="88">
        <v>1</v>
      </c>
      <c r="H22" s="84">
        <v>0</v>
      </c>
      <c r="I22" s="148">
        <v>2</v>
      </c>
      <c r="J22" s="74">
        <v>7</v>
      </c>
      <c r="K22" s="110" t="s">
        <v>35</v>
      </c>
      <c r="L22" s="106">
        <f t="shared" si="2"/>
        <v>28</v>
      </c>
      <c r="M22" s="22">
        <f t="shared" si="2"/>
        <v>0</v>
      </c>
      <c r="N22" s="22">
        <f t="shared" si="2"/>
        <v>14</v>
      </c>
      <c r="O22" s="22">
        <f t="shared" si="2"/>
        <v>0</v>
      </c>
      <c r="P22" s="23">
        <f>SUM(L22:O22)</f>
        <v>42</v>
      </c>
      <c r="Q22" s="67" t="s">
        <v>49</v>
      </c>
      <c r="R22" s="19" t="s">
        <v>54</v>
      </c>
    </row>
    <row r="23" spans="1:18" ht="27" customHeight="1">
      <c r="A23" s="61">
        <v>7</v>
      </c>
      <c r="B23" s="89" t="s">
        <v>43</v>
      </c>
      <c r="C23" s="141" t="s">
        <v>85</v>
      </c>
      <c r="D23" s="131" t="s">
        <v>73</v>
      </c>
      <c r="E23" s="90">
        <v>2</v>
      </c>
      <c r="F23" s="91">
        <v>0</v>
      </c>
      <c r="G23" s="92">
        <v>1</v>
      </c>
      <c r="H23" s="93">
        <v>1</v>
      </c>
      <c r="I23" s="149">
        <v>3.5</v>
      </c>
      <c r="J23" s="94">
        <v>8</v>
      </c>
      <c r="K23" s="112" t="s">
        <v>35</v>
      </c>
      <c r="L23" s="30">
        <f t="shared" si="2"/>
        <v>28</v>
      </c>
      <c r="M23" s="30">
        <f t="shared" si="2"/>
        <v>0</v>
      </c>
      <c r="N23" s="30">
        <f t="shared" si="2"/>
        <v>14</v>
      </c>
      <c r="O23" s="57">
        <f t="shared" si="2"/>
        <v>14</v>
      </c>
      <c r="P23" s="58">
        <f>SUM(L23:O23)</f>
        <v>56</v>
      </c>
      <c r="Q23" s="68" t="s">
        <v>48</v>
      </c>
      <c r="R23" s="1" t="s">
        <v>52</v>
      </c>
    </row>
    <row r="24" spans="1:18" ht="18" customHeight="1" thickBot="1">
      <c r="A24" s="64">
        <v>8</v>
      </c>
      <c r="B24" s="95" t="s">
        <v>45</v>
      </c>
      <c r="C24" s="142" t="s">
        <v>86</v>
      </c>
      <c r="D24" s="132" t="s">
        <v>74</v>
      </c>
      <c r="E24" s="96">
        <v>2</v>
      </c>
      <c r="F24" s="97">
        <v>0</v>
      </c>
      <c r="G24" s="98">
        <v>2</v>
      </c>
      <c r="H24" s="99">
        <v>0</v>
      </c>
      <c r="I24" s="150">
        <v>3.5</v>
      </c>
      <c r="J24" s="100">
        <v>8</v>
      </c>
      <c r="K24" s="113" t="s">
        <v>35</v>
      </c>
      <c r="L24" s="27">
        <f t="shared" si="2"/>
        <v>28</v>
      </c>
      <c r="M24" s="27">
        <f t="shared" si="2"/>
        <v>0</v>
      </c>
      <c r="N24" s="27">
        <f t="shared" si="2"/>
        <v>28</v>
      </c>
      <c r="O24" s="28">
        <f t="shared" si="2"/>
        <v>0</v>
      </c>
      <c r="P24" s="29">
        <f>SUM(L24:O24)</f>
        <v>56</v>
      </c>
      <c r="Q24" s="67" t="s">
        <v>49</v>
      </c>
      <c r="R24" s="1" t="s">
        <v>55</v>
      </c>
    </row>
    <row r="25" spans="1:16" ht="17.25" customHeight="1" thickBot="1">
      <c r="A25" s="164" t="s">
        <v>79</v>
      </c>
      <c r="B25" s="165"/>
      <c r="C25" s="165"/>
      <c r="D25" s="177"/>
      <c r="E25" s="20">
        <f>SUM(E21:E24)</f>
        <v>7</v>
      </c>
      <c r="F25" s="20">
        <f>SUM(F22:F24)</f>
        <v>0</v>
      </c>
      <c r="G25" s="59">
        <f>SUM(G21:G24)</f>
        <v>6</v>
      </c>
      <c r="H25" s="20">
        <f>SUM(H21:H24)</f>
        <v>1</v>
      </c>
      <c r="I25" s="151">
        <f>SUM(I21:I24)</f>
        <v>12</v>
      </c>
      <c r="J25" s="60">
        <f>SUM(J21:J24)</f>
        <v>30</v>
      </c>
      <c r="K25" s="21" t="s">
        <v>59</v>
      </c>
      <c r="L25" s="49">
        <f>SUM(L21:L24)</f>
        <v>98</v>
      </c>
      <c r="M25" s="47">
        <f>SUM(M21:M24)</f>
        <v>0</v>
      </c>
      <c r="N25" s="47">
        <f>SUM(N21:N24)</f>
        <v>84</v>
      </c>
      <c r="O25" s="47">
        <f>SUM(O21:O24)</f>
        <v>14</v>
      </c>
      <c r="P25" s="48">
        <f>SUM(P21:P24)</f>
        <v>196</v>
      </c>
    </row>
    <row r="26" spans="1:16" ht="15" customHeight="1" thickBot="1">
      <c r="A26" s="164" t="s">
        <v>40</v>
      </c>
      <c r="B26" s="165"/>
      <c r="C26" s="165"/>
      <c r="D26" s="177"/>
      <c r="E26" s="191">
        <f>SUM(E25,F25,G25,H25)</f>
        <v>14</v>
      </c>
      <c r="F26" s="192"/>
      <c r="G26" s="192"/>
      <c r="H26" s="193"/>
      <c r="I26" s="152">
        <f>I25</f>
        <v>12</v>
      </c>
      <c r="J26" s="120"/>
      <c r="K26" s="119"/>
      <c r="L26" s="51"/>
      <c r="M26" s="51"/>
      <c r="N26" s="51"/>
      <c r="O26" s="51"/>
      <c r="P26" s="52"/>
    </row>
    <row r="27" spans="1:16" ht="15" customHeight="1">
      <c r="A27" s="51"/>
      <c r="B27" s="51"/>
      <c r="C27" s="138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2"/>
    </row>
    <row r="28" spans="1:16" ht="15" customHeight="1">
      <c r="A28" s="51"/>
      <c r="B28" s="53" t="s">
        <v>7</v>
      </c>
      <c r="C28" s="139"/>
      <c r="D28" s="54" t="s">
        <v>9</v>
      </c>
      <c r="E28" s="180" t="s">
        <v>66</v>
      </c>
      <c r="F28" s="180"/>
      <c r="G28" s="180"/>
      <c r="H28" s="180"/>
      <c r="I28" s="121"/>
      <c r="J28" s="55"/>
      <c r="K28" s="55"/>
      <c r="L28" s="51"/>
      <c r="M28" s="51"/>
      <c r="N28" s="51"/>
      <c r="O28" s="51"/>
      <c r="P28" s="52"/>
    </row>
    <row r="29" spans="1:16" ht="14.25" customHeight="1" thickBot="1">
      <c r="A29" s="51"/>
      <c r="B29" s="51"/>
      <c r="C29" s="138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2"/>
    </row>
    <row r="30" spans="1:16" ht="16.5" customHeight="1">
      <c r="A30" s="50" t="s">
        <v>26</v>
      </c>
      <c r="B30" s="36" t="s">
        <v>31</v>
      </c>
      <c r="C30" s="127"/>
      <c r="D30" s="42"/>
      <c r="E30" s="175" t="s">
        <v>10</v>
      </c>
      <c r="F30" s="176"/>
      <c r="G30" s="176"/>
      <c r="H30" s="181"/>
      <c r="I30" s="122"/>
      <c r="J30" s="182" t="s">
        <v>4</v>
      </c>
      <c r="K30" s="107" t="s">
        <v>33</v>
      </c>
      <c r="L30" s="175" t="s">
        <v>32</v>
      </c>
      <c r="M30" s="176"/>
      <c r="N30" s="176"/>
      <c r="O30" s="176"/>
      <c r="P30" s="37" t="s">
        <v>29</v>
      </c>
    </row>
    <row r="31" spans="1:16" ht="17.25" customHeight="1" thickBot="1">
      <c r="A31" s="43" t="s">
        <v>30</v>
      </c>
      <c r="B31" s="44" t="s">
        <v>5</v>
      </c>
      <c r="C31" s="44"/>
      <c r="D31" s="44" t="s">
        <v>6</v>
      </c>
      <c r="E31" s="45" t="s">
        <v>0</v>
      </c>
      <c r="F31" s="38" t="s">
        <v>1</v>
      </c>
      <c r="G31" s="39" t="s">
        <v>2</v>
      </c>
      <c r="H31" s="38" t="s">
        <v>3</v>
      </c>
      <c r="I31" s="126" t="s">
        <v>84</v>
      </c>
      <c r="J31" s="183"/>
      <c r="K31" s="108" t="s">
        <v>34</v>
      </c>
      <c r="L31" s="45" t="s">
        <v>0</v>
      </c>
      <c r="M31" s="38" t="s">
        <v>1</v>
      </c>
      <c r="N31" s="38" t="s">
        <v>2</v>
      </c>
      <c r="O31" s="38" t="s">
        <v>3</v>
      </c>
      <c r="P31" s="40" t="s">
        <v>28</v>
      </c>
    </row>
    <row r="32" spans="1:18" ht="17.25" customHeight="1">
      <c r="A32" s="161">
        <v>9</v>
      </c>
      <c r="B32" s="101" t="s">
        <v>37</v>
      </c>
      <c r="C32" s="88" t="s">
        <v>86</v>
      </c>
      <c r="D32" s="83" t="s">
        <v>75</v>
      </c>
      <c r="E32" s="90">
        <v>2</v>
      </c>
      <c r="F32" s="91">
        <v>0</v>
      </c>
      <c r="G32" s="102">
        <v>1</v>
      </c>
      <c r="H32" s="93">
        <v>1</v>
      </c>
      <c r="I32" s="149">
        <v>3.5</v>
      </c>
      <c r="J32" s="94">
        <v>8</v>
      </c>
      <c r="K32" s="112" t="s">
        <v>35</v>
      </c>
      <c r="L32" s="30">
        <f aca="true" t="shared" si="3" ref="L32:O34">SUM(E32*14)</f>
        <v>28</v>
      </c>
      <c r="M32" s="30">
        <f t="shared" si="3"/>
        <v>0</v>
      </c>
      <c r="N32" s="30">
        <f t="shared" si="3"/>
        <v>14</v>
      </c>
      <c r="O32" s="57">
        <f t="shared" si="3"/>
        <v>14</v>
      </c>
      <c r="P32" s="58">
        <f>SUM(L32:O32)</f>
        <v>56</v>
      </c>
      <c r="Q32" s="67" t="s">
        <v>49</v>
      </c>
      <c r="R32" s="1" t="s">
        <v>56</v>
      </c>
    </row>
    <row r="33" spans="1:18" ht="28.5" customHeight="1">
      <c r="A33" s="162">
        <v>10</v>
      </c>
      <c r="B33" s="101" t="s">
        <v>80</v>
      </c>
      <c r="C33" s="88" t="s">
        <v>85</v>
      </c>
      <c r="D33" s="83" t="s">
        <v>76</v>
      </c>
      <c r="E33" s="76">
        <v>2</v>
      </c>
      <c r="F33" s="77">
        <v>0</v>
      </c>
      <c r="G33" s="103">
        <v>2</v>
      </c>
      <c r="H33" s="79">
        <v>0</v>
      </c>
      <c r="I33" s="153">
        <v>3.5</v>
      </c>
      <c r="J33" s="80">
        <v>8</v>
      </c>
      <c r="K33" s="111" t="s">
        <v>35</v>
      </c>
      <c r="L33" s="24">
        <f t="shared" si="3"/>
        <v>28</v>
      </c>
      <c r="M33" s="24">
        <f t="shared" si="3"/>
        <v>0</v>
      </c>
      <c r="N33" s="24">
        <f t="shared" si="3"/>
        <v>28</v>
      </c>
      <c r="O33" s="25">
        <f t="shared" si="3"/>
        <v>0</v>
      </c>
      <c r="P33" s="26">
        <f>SUM(L33:O33)</f>
        <v>56</v>
      </c>
      <c r="Q33" s="67" t="s">
        <v>48</v>
      </c>
      <c r="R33" s="1" t="s">
        <v>57</v>
      </c>
    </row>
    <row r="34" spans="1:18" ht="15.75" customHeight="1">
      <c r="A34" s="63">
        <v>11</v>
      </c>
      <c r="B34" s="81" t="s">
        <v>44</v>
      </c>
      <c r="C34" s="140" t="s">
        <v>85</v>
      </c>
      <c r="D34" s="130" t="s">
        <v>77</v>
      </c>
      <c r="E34" s="76">
        <v>2</v>
      </c>
      <c r="F34" s="77">
        <v>0</v>
      </c>
      <c r="G34" s="104">
        <v>1</v>
      </c>
      <c r="H34" s="79">
        <v>0</v>
      </c>
      <c r="I34" s="153">
        <v>3</v>
      </c>
      <c r="J34" s="80">
        <v>7</v>
      </c>
      <c r="K34" s="111" t="s">
        <v>35</v>
      </c>
      <c r="L34" s="24">
        <f t="shared" si="3"/>
        <v>28</v>
      </c>
      <c r="M34" s="24">
        <f t="shared" si="3"/>
        <v>0</v>
      </c>
      <c r="N34" s="25">
        <f t="shared" si="3"/>
        <v>14</v>
      </c>
      <c r="O34" s="25">
        <f t="shared" si="3"/>
        <v>0</v>
      </c>
      <c r="P34" s="26">
        <f>SUM(L34:O34)</f>
        <v>42</v>
      </c>
      <c r="Q34" s="68" t="s">
        <v>48</v>
      </c>
      <c r="R34" s="1" t="s">
        <v>58</v>
      </c>
    </row>
    <row r="35" spans="1:17" ht="18" customHeight="1">
      <c r="A35" s="62">
        <v>12</v>
      </c>
      <c r="B35" s="194" t="s">
        <v>88</v>
      </c>
      <c r="C35" s="195"/>
      <c r="D35" s="196"/>
      <c r="E35" s="79">
        <v>0</v>
      </c>
      <c r="F35" s="79">
        <v>0</v>
      </c>
      <c r="G35" s="79">
        <v>0</v>
      </c>
      <c r="H35" s="79">
        <v>3</v>
      </c>
      <c r="I35" s="157">
        <v>2</v>
      </c>
      <c r="J35" s="105">
        <v>7</v>
      </c>
      <c r="K35" s="114"/>
      <c r="L35" s="33">
        <f>SUM(E35*14)</f>
        <v>0</v>
      </c>
      <c r="M35" s="33">
        <f>SUM(F35*14)</f>
        <v>0</v>
      </c>
      <c r="N35" s="33">
        <f>SUM(G35*14)</f>
        <v>0</v>
      </c>
      <c r="O35" s="34">
        <f>SUM(H35*14)</f>
        <v>42</v>
      </c>
      <c r="P35" s="35">
        <f>SUM(L35:O35)</f>
        <v>42</v>
      </c>
      <c r="Q35" s="68"/>
    </row>
    <row r="36" spans="1:17" ht="18.75" customHeight="1" thickBot="1">
      <c r="A36" s="160">
        <v>13</v>
      </c>
      <c r="B36" s="197" t="s">
        <v>87</v>
      </c>
      <c r="C36" s="198"/>
      <c r="D36" s="198"/>
      <c r="E36" s="198"/>
      <c r="F36" s="198"/>
      <c r="G36" s="198"/>
      <c r="H36" s="198"/>
      <c r="I36" s="199"/>
      <c r="J36" s="105">
        <v>10</v>
      </c>
      <c r="K36" s="114" t="s">
        <v>0</v>
      </c>
      <c r="L36" s="154">
        <f>SUM(E36*14)</f>
        <v>0</v>
      </c>
      <c r="M36" s="155">
        <f>SUM(F36*14)</f>
        <v>0</v>
      </c>
      <c r="N36" s="155">
        <f>SUM(G36*14)</f>
        <v>0</v>
      </c>
      <c r="P36" s="154"/>
      <c r="Q36" s="156" t="s">
        <v>46</v>
      </c>
    </row>
    <row r="37" spans="1:16" s="4" customFormat="1" ht="16.5" customHeight="1" thickBot="1">
      <c r="A37" s="184" t="s">
        <v>79</v>
      </c>
      <c r="B37" s="185"/>
      <c r="C37" s="185"/>
      <c r="D37" s="186"/>
      <c r="E37" s="158">
        <f>SUM(E32:E36)</f>
        <v>6</v>
      </c>
      <c r="F37" s="158">
        <f>SUM(F32:F36)</f>
        <v>0</v>
      </c>
      <c r="G37" s="158">
        <f>SUM(G32:G36)</f>
        <v>4</v>
      </c>
      <c r="H37" s="158">
        <f>SUM(H32:H35)</f>
        <v>4</v>
      </c>
      <c r="I37" s="159">
        <f>SUM(I32:I35)</f>
        <v>12</v>
      </c>
      <c r="J37" s="46">
        <f>SUM(J32:J36)</f>
        <v>40</v>
      </c>
      <c r="K37" s="48" t="s">
        <v>39</v>
      </c>
      <c r="L37" s="49">
        <f>SUM(L32:L36)</f>
        <v>84</v>
      </c>
      <c r="M37" s="47">
        <f>SUM(M32:M36)</f>
        <v>0</v>
      </c>
      <c r="N37" s="47">
        <f>SUM(N32:N36)</f>
        <v>56</v>
      </c>
      <c r="O37" s="47">
        <f>SUM(O32:O35)</f>
        <v>56</v>
      </c>
      <c r="P37" s="48">
        <f>SUM(L37:O37)</f>
        <v>196</v>
      </c>
    </row>
    <row r="38" spans="1:16" ht="17.25" customHeight="1" thickBot="1">
      <c r="A38" s="164" t="s">
        <v>40</v>
      </c>
      <c r="B38" s="165"/>
      <c r="C38" s="165"/>
      <c r="D38" s="177"/>
      <c r="E38" s="191">
        <f>SUM(E37,F37,G37,H37)</f>
        <v>14</v>
      </c>
      <c r="F38" s="192"/>
      <c r="G38" s="192"/>
      <c r="H38" s="192"/>
      <c r="I38" s="147">
        <f>I37</f>
        <v>12</v>
      </c>
      <c r="J38" s="120"/>
      <c r="K38" s="118"/>
      <c r="L38" s="115"/>
      <c r="M38" s="115"/>
      <c r="N38" s="115"/>
      <c r="O38" s="115"/>
      <c r="P38" s="116"/>
    </row>
    <row r="39" spans="1:16" ht="8.25" customHeight="1" thickBot="1">
      <c r="A39" s="56"/>
      <c r="B39" s="51"/>
      <c r="C39" s="138"/>
      <c r="D39" s="51"/>
      <c r="E39" s="51"/>
      <c r="F39" s="51"/>
      <c r="G39" s="51"/>
      <c r="H39" s="51"/>
      <c r="I39" s="51"/>
      <c r="J39" s="51"/>
      <c r="K39" s="52"/>
      <c r="L39" s="115"/>
      <c r="M39" s="115"/>
      <c r="N39" s="115"/>
      <c r="O39" s="115"/>
      <c r="P39" s="116"/>
    </row>
    <row r="40" spans="1:16" ht="19.5" customHeight="1" thickBot="1">
      <c r="A40" s="164" t="s">
        <v>63</v>
      </c>
      <c r="B40" s="165"/>
      <c r="C40" s="165"/>
      <c r="D40" s="165"/>
      <c r="E40" s="31">
        <f>SUM(E13,E25,E37)</f>
        <v>20</v>
      </c>
      <c r="F40" s="46">
        <f>SUM(F13,F25,F37)</f>
        <v>0</v>
      </c>
      <c r="G40" s="31">
        <f>SUM(G13,G25,G37)</f>
        <v>15</v>
      </c>
      <c r="H40" s="31">
        <f>SUM(H13,H25,H37)</f>
        <v>7</v>
      </c>
      <c r="I40" s="31"/>
      <c r="J40" s="31">
        <f>SUM(J13,J25,J37)</f>
        <v>100</v>
      </c>
      <c r="K40" s="21" t="s">
        <v>60</v>
      </c>
      <c r="L40" s="66">
        <f>SUM(L13,L25,L37)</f>
        <v>280</v>
      </c>
      <c r="M40" s="46">
        <f>SUM(M13,M25,M37)</f>
        <v>0</v>
      </c>
      <c r="N40" s="46">
        <f>SUM(N13,N25,N37)</f>
        <v>210</v>
      </c>
      <c r="O40" s="46">
        <f>SUM(O13,O25,O37)</f>
        <v>98</v>
      </c>
      <c r="P40" s="117">
        <f>SUM(L40:O40)</f>
        <v>588</v>
      </c>
    </row>
    <row r="41" spans="1:16" ht="17.25" customHeight="1" thickBot="1">
      <c r="A41" s="164" t="s">
        <v>62</v>
      </c>
      <c r="B41" s="165"/>
      <c r="C41" s="165"/>
      <c r="D41" s="165"/>
      <c r="E41" s="31">
        <f>E40</f>
        <v>20</v>
      </c>
      <c r="F41" s="166">
        <f>SUM(F40,G40,H40)</f>
        <v>22</v>
      </c>
      <c r="G41" s="167"/>
      <c r="H41" s="168"/>
      <c r="I41" s="123"/>
      <c r="J41" s="169">
        <f>SUM(L41/M41)</f>
        <v>0.9090909090909091</v>
      </c>
      <c r="K41" s="170"/>
      <c r="L41" s="66">
        <f>L40</f>
        <v>280</v>
      </c>
      <c r="M41" s="166">
        <f>SUM(M40,N40,O40)</f>
        <v>308</v>
      </c>
      <c r="N41" s="167"/>
      <c r="O41" s="167"/>
      <c r="P41" s="117">
        <f>SUM(L41:O41)</f>
        <v>588</v>
      </c>
    </row>
    <row r="42" spans="1:16" ht="23.25" customHeight="1">
      <c r="A42" s="5"/>
      <c r="B42" s="163" t="s">
        <v>89</v>
      </c>
      <c r="C42" s="143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7.25" customHeight="1">
      <c r="A43" s="5"/>
      <c r="B43" s="5" t="s">
        <v>90</v>
      </c>
      <c r="C43" s="14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4.25">
      <c r="A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4.25">
      <c r="A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4.25">
      <c r="A46" s="5"/>
      <c r="B46" s="5" t="s">
        <v>11</v>
      </c>
      <c r="C46" s="14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4.25">
      <c r="A47" s="5"/>
      <c r="B47" s="5"/>
      <c r="C47" s="143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2.75" customHeight="1">
      <c r="A48" s="5"/>
      <c r="B48" s="6" t="s">
        <v>12</v>
      </c>
      <c r="C48" s="144"/>
      <c r="D48" s="7">
        <v>3374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4.25">
      <c r="A49" s="5"/>
      <c r="B49" s="6" t="s">
        <v>13</v>
      </c>
      <c r="C49" s="144"/>
      <c r="D49" s="7">
        <v>546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4.25">
      <c r="A50" s="5"/>
      <c r="B50" s="6" t="s">
        <v>18</v>
      </c>
      <c r="C50" s="144"/>
      <c r="D50" s="9">
        <f>D49/D48</f>
        <v>0.16182572614107885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2.75" customHeight="1">
      <c r="A51" s="5"/>
      <c r="B51" s="6" t="s">
        <v>14</v>
      </c>
      <c r="C51" s="144"/>
      <c r="D51" s="7">
        <v>1792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ht="12.75" customHeight="1">
      <c r="A52" s="5"/>
      <c r="B52" s="6" t="s">
        <v>19</v>
      </c>
      <c r="C52" s="144"/>
      <c r="D52" s="9">
        <f>D51/D48</f>
        <v>0.5311203319502075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ht="14.25">
      <c r="A53" s="5"/>
      <c r="B53" s="6" t="s">
        <v>15</v>
      </c>
      <c r="C53" s="144"/>
      <c r="D53" s="7">
        <v>938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ht="14.25">
      <c r="A54" s="5"/>
      <c r="B54" s="6" t="s">
        <v>20</v>
      </c>
      <c r="C54" s="144"/>
      <c r="D54" s="9">
        <f>D53/D48</f>
        <v>0.27800829875518673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14.25">
      <c r="A55" s="5"/>
      <c r="B55" s="8" t="s">
        <v>16</v>
      </c>
      <c r="C55" s="145"/>
      <c r="D55" s="7">
        <v>154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14.25">
      <c r="A56" s="5"/>
      <c r="B56" s="6" t="s">
        <v>21</v>
      </c>
      <c r="C56" s="144"/>
      <c r="D56" s="9">
        <f>D55/D48</f>
        <v>0.04564315352697095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14.25">
      <c r="A57" s="5"/>
      <c r="B57" s="6" t="s">
        <v>17</v>
      </c>
      <c r="C57" s="144"/>
      <c r="D57" s="7">
        <v>336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4.25">
      <c r="A58" s="5"/>
      <c r="B58" s="6" t="s">
        <v>22</v>
      </c>
      <c r="C58" s="144"/>
      <c r="D58" s="9">
        <f>D57/D48</f>
        <v>0.0995850622406639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14.25">
      <c r="A59" s="2"/>
      <c r="B59" s="6" t="s">
        <v>23</v>
      </c>
      <c r="C59" s="144"/>
      <c r="D59" s="2" t="s">
        <v>24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 customHeight="1">
      <c r="A60" s="2"/>
      <c r="B60" s="6" t="s">
        <v>25</v>
      </c>
      <c r="C60" s="144"/>
      <c r="D60" s="10">
        <v>5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2.75" customHeight="1">
      <c r="A61" s="2"/>
      <c r="B61" s="6"/>
      <c r="C61" s="14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4.25">
      <c r="A62" s="2"/>
      <c r="B62" s="6"/>
      <c r="C62" s="14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4.25">
      <c r="A63" s="2"/>
      <c r="B63" s="2"/>
      <c r="C63" s="134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4.25">
      <c r="A64" s="2"/>
      <c r="B64" s="2"/>
      <c r="C64" s="13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4.25">
      <c r="A65" s="2"/>
      <c r="B65" s="2"/>
      <c r="C65" s="134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4.25">
      <c r="A66" s="2"/>
      <c r="B66" s="2"/>
      <c r="C66" s="13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4.25">
      <c r="A67" s="2"/>
      <c r="B67" s="2"/>
      <c r="C67" s="13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4.25">
      <c r="A68" s="2"/>
      <c r="B68" s="2"/>
      <c r="C68" s="13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4.25">
      <c r="A69" s="2"/>
      <c r="B69" s="2"/>
      <c r="C69" s="13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4.25">
      <c r="A70" s="2"/>
      <c r="B70" s="2"/>
      <c r="C70" s="13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4.25">
      <c r="A71" s="2"/>
      <c r="B71" s="2"/>
      <c r="C71" s="134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4.25">
      <c r="A72" s="2"/>
      <c r="B72" s="2"/>
      <c r="C72" s="13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4.25">
      <c r="A73" s="2"/>
      <c r="B73" s="2"/>
      <c r="C73" s="13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4.25">
      <c r="A74" s="2"/>
      <c r="B74" s="2"/>
      <c r="C74" s="13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4.25">
      <c r="A75" s="2"/>
      <c r="B75" s="2"/>
      <c r="C75" s="13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4.25">
      <c r="A76" s="2"/>
      <c r="B76" s="2"/>
      <c r="C76" s="13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2.75" customHeight="1">
      <c r="A77" s="2"/>
      <c r="B77" s="2"/>
      <c r="C77" s="13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2.75" customHeight="1">
      <c r="A78" s="2"/>
      <c r="B78" s="2"/>
      <c r="C78" s="13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2.75" customHeight="1">
      <c r="A79" s="2"/>
      <c r="B79" s="2"/>
      <c r="C79" s="13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2.75" customHeight="1">
      <c r="A80" s="2"/>
      <c r="B80" s="2"/>
      <c r="C80" s="13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2.75" customHeight="1">
      <c r="A81" s="2"/>
      <c r="B81" s="2"/>
      <c r="C81" s="13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2.75" customHeight="1">
      <c r="A82" s="2"/>
      <c r="B82" s="2"/>
      <c r="C82" s="13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2.75" customHeight="1">
      <c r="A83" s="2"/>
      <c r="B83" s="2"/>
      <c r="C83" s="134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2.75" customHeight="1">
      <c r="A84" s="2"/>
      <c r="B84" s="2"/>
      <c r="C84" s="13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4.25">
      <c r="A85" s="2"/>
      <c r="B85" s="2"/>
      <c r="C85" s="134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4.25">
      <c r="A86" s="2"/>
      <c r="B86" s="2"/>
      <c r="C86" s="134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4.25">
      <c r="A87" s="2"/>
      <c r="B87" s="2"/>
      <c r="C87" s="134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2.75" customHeight="1">
      <c r="A88" s="2"/>
      <c r="B88" s="2"/>
      <c r="C88" s="134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4.25">
      <c r="A89" s="2"/>
      <c r="B89" s="2"/>
      <c r="C89" s="134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4.25">
      <c r="A90" s="2"/>
      <c r="B90" s="2"/>
      <c r="C90" s="134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4.25">
      <c r="A91" s="2"/>
      <c r="B91" s="2"/>
      <c r="C91" s="134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2.75" customHeight="1">
      <c r="A92" s="2"/>
      <c r="B92" s="2"/>
      <c r="C92" s="134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4.25">
      <c r="A93" s="2"/>
      <c r="B93" s="2"/>
      <c r="C93" s="134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2.75" customHeight="1">
      <c r="A94" s="2"/>
      <c r="B94" s="2"/>
      <c r="C94" s="134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4.25">
      <c r="A95" s="2"/>
      <c r="B95" s="2"/>
      <c r="C95" s="134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2.75" customHeight="1">
      <c r="A96" s="2"/>
      <c r="B96" s="2"/>
      <c r="C96" s="134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2.75" customHeight="1">
      <c r="A97" s="2"/>
      <c r="B97" s="2"/>
      <c r="C97" s="13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4.25">
      <c r="A98" s="2"/>
      <c r="B98" s="2"/>
      <c r="C98" s="13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2.75" customHeight="1">
      <c r="A99" s="2"/>
      <c r="B99" s="2"/>
      <c r="C99" s="134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2.75" customHeight="1">
      <c r="A100" s="2"/>
      <c r="B100" s="2"/>
      <c r="C100" s="13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2.75" customHeight="1">
      <c r="A101" s="2"/>
      <c r="B101" s="2"/>
      <c r="C101" s="13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2.75" customHeight="1">
      <c r="A102" s="2"/>
      <c r="B102" s="2"/>
      <c r="C102" s="134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4.25">
      <c r="A103" s="2"/>
      <c r="B103" s="2"/>
      <c r="C103" s="13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4.25">
      <c r="A104" s="2"/>
      <c r="B104" s="2"/>
      <c r="C104" s="13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4.25">
      <c r="A105" s="2"/>
      <c r="B105" s="2"/>
      <c r="C105" s="13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4.25">
      <c r="A106" s="2"/>
      <c r="B106" s="2"/>
      <c r="C106" s="13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2.75" customHeight="1">
      <c r="A107" s="2"/>
      <c r="B107" s="2"/>
      <c r="C107" s="134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</sheetData>
  <sheetProtection/>
  <mergeCells count="31">
    <mergeCell ref="B36:I36"/>
    <mergeCell ref="A13:D13"/>
    <mergeCell ref="A8:J8"/>
    <mergeCell ref="A38:D38"/>
    <mergeCell ref="E38:H38"/>
    <mergeCell ref="A14:D14"/>
    <mergeCell ref="E14:H14"/>
    <mergeCell ref="A26:D26"/>
    <mergeCell ref="E26:H26"/>
    <mergeCell ref="E16:H16"/>
    <mergeCell ref="B35:D35"/>
    <mergeCell ref="E30:H30"/>
    <mergeCell ref="J30:J31"/>
    <mergeCell ref="A40:D40"/>
    <mergeCell ref="A37:D37"/>
    <mergeCell ref="B2:J2"/>
    <mergeCell ref="L6:O6"/>
    <mergeCell ref="L18:O18"/>
    <mergeCell ref="J18:J19"/>
    <mergeCell ref="E4:H4"/>
    <mergeCell ref="E18:H18"/>
    <mergeCell ref="A41:D41"/>
    <mergeCell ref="F41:H41"/>
    <mergeCell ref="M41:O41"/>
    <mergeCell ref="J41:K41"/>
    <mergeCell ref="E6:H6"/>
    <mergeCell ref="J6:J7"/>
    <mergeCell ref="L30:O30"/>
    <mergeCell ref="A25:D25"/>
    <mergeCell ref="A20:J20"/>
    <mergeCell ref="E28:H28"/>
  </mergeCells>
  <printOptions horizontalCentered="1" verticalCentered="1"/>
  <pageMargins left="0.5511811023622047" right="0.3937007874015748" top="1.4566929133858268" bottom="1.535433070866142" header="0.7874015748031497" footer="1.062992125984252"/>
  <pageSetup horizontalDpi="2400" verticalDpi="2400" orientation="landscape" paperSize="9" scale="80" r:id="rId1"/>
  <headerFooter alignWithMargins="0">
    <oddHeader xml:space="preserve">&amp;L&amp;"Arial,Bold"&amp;12UNIVERSITATEA  DIN PITEŞTI
Facultatea de Electronică, Comunicaţii şi Calculatoare
MASTER, domeniul: Inginerie electronică şi telecomunicaţii
Specializarea: Sisteme electronice de procesare paralelă şi distribuită &amp;RForma: zi, 3 semestre </oddHeader>
    <oddFooter>&amp;L&amp;"Arial,Bold"&amp;12            &amp;11  RECTOR,
Prof. univ. dr. Gheorghe BARBU&amp;C&amp;"Arial,Bold"&amp;11DECAN,
Prof. univ. dr. Silviu IONIŢĂ&amp;R&amp;"Arial,Bold"&amp;11SEF CATEDRA,
Prof. univ. dr. Emil SOFRON</oddFooter>
  </headerFooter>
  <rowBreaks count="1" manualBreakCount="1">
    <brk id="43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Codrin Munteanu</dc:creator>
  <cp:keywords/>
  <dc:description/>
  <cp:lastModifiedBy>xxx</cp:lastModifiedBy>
  <cp:lastPrinted>2010-07-20T08:45:55Z</cp:lastPrinted>
  <dcterms:created xsi:type="dcterms:W3CDTF">2002-05-08T11:22:03Z</dcterms:created>
  <dcterms:modified xsi:type="dcterms:W3CDTF">2010-07-20T08:46:11Z</dcterms:modified>
  <cp:category/>
  <cp:version/>
  <cp:contentType/>
  <cp:contentStatus/>
</cp:coreProperties>
</file>